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atpon\Desktop\"/>
    </mc:Choice>
  </mc:AlternateContent>
  <xr:revisionPtr revIDLastSave="0" documentId="13_ncr:1_{9D75832F-1660-473E-8C18-D7C02D40F368}" xr6:coauthVersionLast="47" xr6:coauthVersionMax="47" xr10:uidLastSave="{00000000-0000-0000-0000-000000000000}"/>
  <bookViews>
    <workbookView xWindow="-120" yWindow="-120" windowWidth="24240" windowHeight="13020" tabRatio="750" activeTab="2" xr2:uid="{D37D103D-4EBA-48BB-92C6-EA0E2B73211B}"/>
  </bookViews>
  <sheets>
    <sheet name="สรุปคะแนนระดับคณะ SAR-IQA" sheetId="5" r:id="rId1"/>
    <sheet name="สรุปคะแนนระดับหลักสูตร SAR-IQA" sheetId="1" r:id="rId2"/>
    <sheet name="สรุปคะแนนระดับหลักสูตร SAR-AUN" sheetId="4" r:id="rId3"/>
    <sheet name="หลักสูตร IQA ที่ 1 " sheetId="2" r:id="rId4"/>
    <sheet name="หลักสูตร AUN ที่ 1"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5" l="1"/>
  <c r="S14" i="5" s="1"/>
  <c r="C96" i="3" l="1"/>
  <c r="C100" i="3"/>
  <c r="C94" i="3"/>
  <c r="C95" i="3"/>
  <c r="C97" i="3"/>
  <c r="C98" i="3"/>
  <c r="C99" i="3"/>
  <c r="C93" i="3"/>
  <c r="V11" i="1"/>
  <c r="W11" i="1" s="1"/>
  <c r="E72" i="2" l="1"/>
  <c r="E73" i="2" s="1"/>
  <c r="D72" i="2"/>
  <c r="D73" i="2" s="1"/>
  <c r="E71" i="2"/>
  <c r="D70" i="2"/>
  <c r="C70" i="2"/>
  <c r="C68" i="2"/>
  <c r="E67" i="2"/>
  <c r="B71" i="2"/>
  <c r="B70" i="2"/>
  <c r="B69" i="2"/>
  <c r="B68" i="2"/>
  <c r="B67" i="2"/>
  <c r="B66" i="2"/>
  <c r="C27" i="2"/>
  <c r="F67" i="2" s="1"/>
  <c r="H67" i="2" s="1"/>
  <c r="C57" i="2"/>
  <c r="F70" i="2" s="1"/>
  <c r="H70" i="2" s="1"/>
  <c r="C61" i="2"/>
  <c r="F71" i="2" s="1"/>
  <c r="H71" i="2" s="1"/>
  <c r="C33" i="2"/>
  <c r="F68" i="2" s="1"/>
  <c r="H68" i="2" s="1"/>
  <c r="G39" i="2"/>
  <c r="C49" i="2" s="1"/>
  <c r="F69" i="2" s="1"/>
  <c r="H69" i="2" s="1"/>
  <c r="C72" i="2" l="1"/>
  <c r="C73" i="2" s="1"/>
  <c r="C69" i="2"/>
  <c r="C62" i="2"/>
  <c r="F72" i="2" s="1"/>
  <c r="H72" i="2" l="1"/>
  <c r="F73" i="2"/>
</calcChain>
</file>

<file path=xl/sharedStrings.xml><?xml version="1.0" encoding="utf-8"?>
<sst xmlns="http://schemas.openxmlformats.org/spreadsheetml/2006/main" count="321" uniqueCount="223">
  <si>
    <t>ลำดับที่</t>
  </si>
  <si>
    <t>รหัสหลักสูตร</t>
  </si>
  <si>
    <t>ตัวบ่งชี้</t>
  </si>
  <si>
    <t>1. การกำกับมาตรฐาน</t>
  </si>
  <si>
    <t>1.1 การบริหารจัดการหลักสูตรตามเกณฑ์มาตรฐาน โดย สกอ. (ปัจจุบัน สป.อว)</t>
  </si>
  <si>
    <t>คณะ</t>
  </si>
  <si>
    <t>ระดับปริญญา</t>
  </si>
  <si>
    <t>ปรับปรุง/ใหม่ พ.ศ.</t>
  </si>
  <si>
    <t>คะแนนเฉลี่ย</t>
  </si>
  <si>
    <t>คำชี้แจง</t>
  </si>
  <si>
    <t>ผ่าน</t>
  </si>
  <si>
    <t xml:space="preserve">1. ตัวบ่งชี้ 1.1 การบริหารจัดการหลักสูตรตามเกณฑ์มาตรฐานหลักสูตรที่กำหนดโดย สกอ. (ปัจจุบัน สป.อว) ให้ระบุ "ผ่าน"/"ไม่ผ่าน" </t>
  </si>
  <si>
    <t>xxxxxxxxxxxx</t>
  </si>
  <si>
    <t>ชื่อหลักสูตร (ชื่อเต็ม)</t>
  </si>
  <si>
    <t>หลักสูตรบริหารธุรกิจบัณฑิต สาขาวิชาการจัดการ</t>
  </si>
  <si>
    <t>ป.ตรี</t>
  </si>
  <si>
    <t>ปรับปรุง พ.ศ. 2565</t>
  </si>
  <si>
    <t>ขอยกเลิก</t>
  </si>
  <si>
    <t>บท.</t>
  </si>
  <si>
    <t>2. ตัวบ่งชี้ระดับหลักสูตรที่ขอยกเลิกเนืองจางไม่มีการดำเนินการ ให้ระบุ "ขอยกเลิก" โดยไม่ต้องนำมาเป็นหัวหารในการคำนวณ  ต้องจัดทำรายละเอียดในแบบฟอร์มขอยกเลิกตัวบ่งชี้ จัดส่งไปยัง สวท. งานส่งเสริมคุณภาพ ภายในวันที่ 30 เม.ย. 2568</t>
  </si>
  <si>
    <t>คะแนน</t>
  </si>
  <si>
    <t>ผลการประเมิน</t>
  </si>
  <si>
    <t>ผลการประเมิน (คะแนน)</t>
  </si>
  <si>
    <t>2.1 คุณภาพบัณฑิตตามกรอบมาตรฐานคุณวุฒิระดับอุดมศึกษาแห่งชาติ</t>
  </si>
  <si>
    <t>2.2 (ป.เอก) ผลงานของนักศึกษาและผู้สำเร็จการศึกษาในระดับ ป.โท ที่ได้รับการตีพิพ์เผยแพร่</t>
  </si>
  <si>
    <t>2.2 (ป.โท) ผลงานของนักศึกษาและผู้สำเร็จการศึกษาในระดับ ป.โท ที่ได้รับการตีพิพ์เผยแพร่</t>
  </si>
  <si>
    <t>ผลการประเมิน (คะแนนคำนวณ)</t>
  </si>
  <si>
    <t>2. บัณฑิต</t>
  </si>
  <si>
    <t>3. นักศึกษา</t>
  </si>
  <si>
    <t>4. อาจารย์</t>
  </si>
  <si>
    <r>
      <rPr>
        <b/>
        <sz val="16"/>
        <color theme="1"/>
        <rFont val="TH SarabunPSK"/>
        <family val="2"/>
      </rPr>
      <t>รหัสหลักสูตร</t>
    </r>
    <r>
      <rPr>
        <sz val="16"/>
        <color theme="1"/>
        <rFont val="TH SarabunPSK"/>
        <family val="2"/>
      </rPr>
      <t xml:space="preserve"> :  ............................</t>
    </r>
  </si>
  <si>
    <r>
      <rPr>
        <b/>
        <sz val="16"/>
        <color theme="1"/>
        <rFont val="TH SarabunPSK"/>
        <family val="2"/>
      </rPr>
      <t>หลักสูตรปรับปรุง/ใหม่ พ.ศ</t>
    </r>
    <r>
      <rPr>
        <sz val="16"/>
        <color theme="1"/>
        <rFont val="TH SarabunPSK"/>
        <family val="2"/>
      </rPr>
      <t>.....................</t>
    </r>
  </si>
  <si>
    <r>
      <rPr>
        <b/>
        <sz val="16"/>
        <color theme="1"/>
        <rFont val="TH SarabunPSK"/>
        <family val="2"/>
      </rPr>
      <t>คณะ</t>
    </r>
    <r>
      <rPr>
        <sz val="16"/>
        <color theme="1"/>
        <rFont val="TH SarabunPSK"/>
        <family val="2"/>
      </rPr>
      <t>..................................................</t>
    </r>
  </si>
  <si>
    <r>
      <rPr>
        <b/>
        <sz val="16"/>
        <color theme="1"/>
        <rFont val="TH SarabunPSK"/>
        <family val="2"/>
      </rPr>
      <t>ศูนย์</t>
    </r>
    <r>
      <rPr>
        <sz val="16"/>
        <color theme="1"/>
        <rFont val="TH SarabunPSK"/>
        <family val="2"/>
      </rPr>
      <t>.................................................</t>
    </r>
  </si>
  <si>
    <r>
      <t xml:space="preserve">3.1 การรับนักศึกษา
      </t>
    </r>
    <r>
      <rPr>
        <u/>
        <sz val="16"/>
        <color theme="1"/>
        <rFont val="TH SarabunPSK"/>
        <family val="2"/>
      </rPr>
      <t>ประเด็นที่เกี่ยวข้อง</t>
    </r>
    <r>
      <rPr>
        <sz val="16"/>
        <color theme="1"/>
        <rFont val="TH SarabunPSK"/>
        <family val="2"/>
      </rPr>
      <t xml:space="preserve">
        -- การรับนักศึกษา
        -- การเตรียมความพร้อมก่อนเข้าศึกษา</t>
    </r>
  </si>
  <si>
    <r>
      <t xml:space="preserve">3.2 การส่งเสริมและพัฒนานักศึกษา
      </t>
    </r>
    <r>
      <rPr>
        <u/>
        <sz val="16"/>
        <color theme="1"/>
        <rFont val="TH SarabunPSK"/>
        <family val="2"/>
      </rPr>
      <t>ประเด็นที่เกี่ยวข้อง</t>
    </r>
    <r>
      <rPr>
        <sz val="16"/>
        <color theme="1"/>
        <rFont val="TH SarabunPSK"/>
        <family val="2"/>
      </rPr>
      <t xml:space="preserve">
        -- การควบคุมการดูแลการให้คำปรึกษาวิชาการ
และแนะแนวแก่นักศึกษาในระดับปริญญาตรี
      -- การควบคุมดูแลการใหคำปรึกษาวิทยานิพนธ์
และการค้นคว้าอิสระในระดับบัณฑิตศึกษา
       -- การพัฒนาศักยภาพนักศึกษาและการเสริมสร้างทักษะการเรียนรู้ในศตวรรษที่ 21</t>
    </r>
  </si>
  <si>
    <r>
      <t xml:space="preserve">3.3 ผลที่เกิดกับนักศึกษา
      </t>
    </r>
    <r>
      <rPr>
        <u/>
        <sz val="16"/>
        <color theme="1"/>
        <rFont val="TH SarabunPSK"/>
        <family val="2"/>
      </rPr>
      <t>ประเด็นที่เกี่ยวข้อง</t>
    </r>
    <r>
      <rPr>
        <sz val="16"/>
        <color theme="1"/>
        <rFont val="TH SarabunPSK"/>
        <family val="2"/>
      </rPr>
      <t xml:space="preserve">
       -- อัตราการคงอยู่ของนักศึกษา
       -- อัตราการสำเร็จการศึกษา
       --- ความพึงพอใจและผลการจัดการข้อร้องเรียนของนักศึกษา</t>
    </r>
  </si>
  <si>
    <r>
      <t xml:space="preserve">4.1 การบริหารและพัฒนาอาจารย์
      </t>
    </r>
    <r>
      <rPr>
        <u/>
        <sz val="16"/>
        <color theme="1"/>
        <rFont val="TH SarabunPSK"/>
        <family val="2"/>
      </rPr>
      <t>ประเด็นที่เกี่ยวข้อง</t>
    </r>
    <r>
      <rPr>
        <sz val="16"/>
        <color theme="1"/>
        <rFont val="TH SarabunPSK"/>
        <family val="2"/>
      </rPr>
      <t xml:space="preserve">
       -- การรับและแต่งตั้งอาจารย์ประจำหลักสูตร
       -- การบริหารอาจารย์
       -- การส่งเสริมและพัฒนาอาจารย์</t>
    </r>
  </si>
  <si>
    <r>
      <t xml:space="preserve">4.2 คุณภาพอาจารย์ 
     </t>
    </r>
    <r>
      <rPr>
        <u/>
        <sz val="16"/>
        <color theme="1"/>
        <rFont val="TH SarabunPSK"/>
        <family val="2"/>
      </rPr>
      <t xml:space="preserve"> ประเด็นที่เกี่ยวข้อง</t>
    </r>
    <r>
      <rPr>
        <sz val="16"/>
        <color theme="1"/>
        <rFont val="TH SarabunPSK"/>
        <family val="2"/>
      </rPr>
      <t xml:space="preserve">
      -- ร้อยละอาจารย์ที่มีคุณวุฒิปริญญาเอก
      -- ร้อยละอาจารย์ที่มีตำแหน่งทางวิชาการ
      -- ผลงานทางวิชาการของอาจารย์
      -- จำนวนบทความของอาจารย์ประจำหลักสูตรปริญญาเอกที่ได้รับการอ้างอิงในฐานข้อมูล TCI และ Scopus ต่อจำนวนอาจารย์ประจำหลักสูตร</t>
    </r>
  </si>
  <si>
    <r>
      <t xml:space="preserve">4.3 ผลที่เกิดกับอาจารย์ 
      </t>
    </r>
    <r>
      <rPr>
        <u/>
        <sz val="16"/>
        <color theme="1"/>
        <rFont val="TH SarabunPSK"/>
        <family val="2"/>
      </rPr>
      <t>ประเด็นที่เกี่ยวข้อง</t>
    </r>
    <r>
      <rPr>
        <sz val="16"/>
        <color theme="1"/>
        <rFont val="TH SarabunPSK"/>
        <family val="2"/>
      </rPr>
      <t xml:space="preserve">
     -- อัตราการคงอยู่ของอาจารย์
     -- ความพึงพอใจของอาจารย์</t>
    </r>
  </si>
  <si>
    <r>
      <rPr>
        <b/>
        <sz val="16"/>
        <color theme="1"/>
        <rFont val="TH SarabunPSK"/>
        <family val="2"/>
      </rPr>
      <t>ชื่อหลักสูตร (ชื่อเต็ม)</t>
    </r>
    <r>
      <rPr>
        <sz val="16"/>
        <color theme="1"/>
        <rFont val="TH SarabunPSK"/>
        <family val="2"/>
      </rPr>
      <t xml:space="preserve"> : ......................</t>
    </r>
  </si>
  <si>
    <t>ข้อเสนอแนะเพื่อการปรับปรุงพัฒนาของผู้ตรวจประเมิน</t>
  </si>
  <si>
    <t>E-mail:</t>
  </si>
  <si>
    <t>รายชื่ออาจารย์ผู้รับผิดชอบหลักสูตร (ณ ปีที่ประเมิน)</t>
  </si>
  <si>
    <t>ระดับปริญญา (   ) ปริญญาตรี   (   ) ปริญญาโท  (   ) ปริญญาเอก   หลักสูตร..........ปี</t>
  </si>
  <si>
    <r>
      <rPr>
        <b/>
        <sz val="16"/>
        <color theme="1"/>
        <rFont val="TH SarabunPSK"/>
        <family val="2"/>
      </rPr>
      <t>ผู้ตรวจประเมิน</t>
    </r>
    <r>
      <rPr>
        <sz val="16"/>
        <color theme="1"/>
        <rFont val="TH SarabunPSK"/>
        <family val="2"/>
      </rPr>
      <t xml:space="preserve"> :</t>
    </r>
  </si>
  <si>
    <t>ตรวจเมื่อวันที่ :</t>
  </si>
  <si>
    <r>
      <t xml:space="preserve">  </t>
    </r>
    <r>
      <rPr>
        <b/>
        <sz val="16"/>
        <color theme="1"/>
        <rFont val="TH SarabunPSK"/>
        <family val="2"/>
      </rPr>
      <t xml:space="preserve"> 1)</t>
    </r>
    <r>
      <rPr>
        <sz val="16"/>
        <color theme="1"/>
        <rFont val="TH SarabunPSK"/>
        <family val="2"/>
      </rPr>
      <t xml:space="preserve"> รศ.ดร.</t>
    </r>
  </si>
  <si>
    <r>
      <t xml:space="preserve">   </t>
    </r>
    <r>
      <rPr>
        <b/>
        <sz val="16"/>
        <color theme="1"/>
        <rFont val="TH SarabunPSK"/>
        <family val="2"/>
      </rPr>
      <t>2)</t>
    </r>
    <r>
      <rPr>
        <sz val="16"/>
        <color theme="1"/>
        <rFont val="TH SarabunPSK"/>
        <family val="2"/>
      </rPr>
      <t xml:space="preserve"> </t>
    </r>
  </si>
  <si>
    <r>
      <t xml:space="preserve">  </t>
    </r>
    <r>
      <rPr>
        <b/>
        <sz val="16"/>
        <color theme="1"/>
        <rFont val="TH SarabunPSK"/>
        <family val="2"/>
      </rPr>
      <t xml:space="preserve"> 3)</t>
    </r>
    <r>
      <rPr>
        <sz val="16"/>
        <color theme="1"/>
        <rFont val="TH SarabunPSK"/>
        <family val="2"/>
      </rPr>
      <t xml:space="preserve"> </t>
    </r>
  </si>
  <si>
    <r>
      <t xml:space="preserve">  </t>
    </r>
    <r>
      <rPr>
        <b/>
        <sz val="16"/>
        <color theme="1"/>
        <rFont val="TH SarabunPSK"/>
        <family val="2"/>
      </rPr>
      <t xml:space="preserve"> 4)</t>
    </r>
    <r>
      <rPr>
        <sz val="16"/>
        <color theme="1"/>
        <rFont val="TH SarabunPSK"/>
        <family val="2"/>
      </rPr>
      <t xml:space="preserve"> </t>
    </r>
  </si>
  <si>
    <r>
      <t xml:space="preserve">  </t>
    </r>
    <r>
      <rPr>
        <b/>
        <sz val="16"/>
        <color theme="1"/>
        <rFont val="TH SarabunPSK"/>
        <family val="2"/>
      </rPr>
      <t xml:space="preserve"> 5)</t>
    </r>
    <r>
      <rPr>
        <sz val="16"/>
        <color theme="1"/>
        <rFont val="TH SarabunPSK"/>
        <family val="2"/>
      </rPr>
      <t xml:space="preserve"> </t>
    </r>
  </si>
  <si>
    <t>เฉลี่ย</t>
  </si>
  <si>
    <t>ประเมินย่อย</t>
  </si>
  <si>
    <t>--% อ. วุฒิ ป.เอก</t>
  </si>
  <si>
    <t>--% อ. ที่ตำแหน่งทางวิชาการ</t>
  </si>
  <si>
    <t>--ผลงานทางวิชาการ</t>
  </si>
  <si>
    <t>--จน.อ้างอิง *</t>
  </si>
  <si>
    <t>(* เฉพาะหลักสูตร ป.เอก)</t>
  </si>
  <si>
    <t>5. หลักสูตรการเรียนการสอนการประเมินผู้เรียน</t>
  </si>
  <si>
    <r>
      <t xml:space="preserve">5.1 สาระของรายวิชาในหลักสูตร
      </t>
    </r>
    <r>
      <rPr>
        <u/>
        <sz val="16"/>
        <color theme="1"/>
        <rFont val="TH SarabunPSK"/>
        <family val="2"/>
      </rPr>
      <t>ประเด็นที่เกี่ยวข้อง</t>
    </r>
    <r>
      <rPr>
        <sz val="16"/>
        <color theme="1"/>
        <rFont val="TH SarabunPSK"/>
        <family val="2"/>
      </rPr>
      <t xml:space="preserve">
      --หลักคิดในการออกแบบหลักสูตร ข้อมูลที่ใช้ในการพัฒนาหลักสูตรและวัตถุประสงค์ของหลักสูตร
      --การปรับปรุงหลักสูตรให้ทันสมัยตามความก้าวหน้าในศาสตร์สาขานั้นๆ
      --การพิจารณาอนุมัติหัวข้อวิทยานิพนธ์และการค้นคว้าอิสระในระดับบัณฑิตศึกษา</t>
    </r>
  </si>
  <si>
    <r>
      <t xml:space="preserve">5.2 การวางระบบผู้สอนและกระบวนการจัดการเรียนการสอน
      </t>
    </r>
    <r>
      <rPr>
        <u/>
        <sz val="16"/>
        <color theme="1"/>
        <rFont val="TH SarabunPSK"/>
        <family val="2"/>
      </rPr>
      <t>ประเด็นที่เกี่ยวข้อง</t>
    </r>
    <r>
      <rPr>
        <sz val="16"/>
        <color theme="1"/>
        <rFont val="TH SarabunPSK"/>
        <family val="2"/>
      </rPr>
      <t xml:space="preserve">
      --การพิจารณากำหนดผู้สอน
      --การกำกับ ติดตาม และตรวจสอบการจัดทำ มคอ.3 และ มคอ.4
      --การแต่งตั้งอาจารย์ที่ปรึกษาวิทยานพินธ์ และการค้นคว้าอิสระในระดับบัณฑิตศึกษา
      --การกำกับกระบวนการเรียนการสอน
      --การจัดการเรียนการสอนที่มีการฝึกปฏิบัติในระดับปริญญาตรี
      --การบูรณาการพันธกิจต่างๆ กับการเรียนการสอนในระดับปริญญาตรี
      --การช่วยเหลือ กำกับ ติดตาม ในการทำวิทยานิพนธ์และการค้นคว้าอิสระและการตีพิมพ์ผลงานในระดับบัณฑิตศึกษา</t>
    </r>
  </si>
  <si>
    <r>
      <t xml:space="preserve">5.3 การประเมินผู้เรียน
      </t>
    </r>
    <r>
      <rPr>
        <u/>
        <sz val="16"/>
        <color theme="1"/>
        <rFont val="TH SarabunPSK"/>
        <family val="2"/>
      </rPr>
      <t>ประเด็นที่เกี่ยวข้อ</t>
    </r>
    <r>
      <rPr>
        <sz val="16"/>
        <color theme="1"/>
        <rFont val="TH SarabunPSK"/>
        <family val="2"/>
      </rPr>
      <t>ง
       --การประเมินผลการเรียนรู้ตามกรอบมาตรฐานคุณวุฒิ
      -- การตรวจสอบการประเมินผลการเรียนรู้ของนักศึกษา
      --การกำกับการประเมินการจัดการเรียนการสอนและประเมินหลักสูตร (มคอ.5 มคอ.6 และ มคอ.7)
      --การประเมินวิทยานิพนธ์และการค้นคว้าอิสระในระดับบัณฑิตศึกษา</t>
    </r>
  </si>
  <si>
    <r>
      <t xml:space="preserve">5.4 ผลการดำเนินงานหลักสูตรตามกรอบมาตรฐานคุณวุฒิระดับอุดมศึกษาแห่งชาติ
      </t>
    </r>
    <r>
      <rPr>
        <u/>
        <sz val="16"/>
        <color theme="1"/>
        <rFont val="TH SarabunPSK"/>
        <family val="2"/>
      </rPr>
      <t>ประเด็นที่เกี่ยวข้อง</t>
    </r>
    <r>
      <rPr>
        <sz val="16"/>
        <color theme="1"/>
        <rFont val="TH SarabunPSK"/>
        <family val="2"/>
      </rPr>
      <t xml:space="preserve">
      - ผลการดำเนินงานตามตัวบ่งชี้ตามกรอบมาตรฐานคุณวุฒิระดับอุดมศึกษาแห่งชาต</t>
    </r>
  </si>
  <si>
    <t>2.2 (ป.ตรี) ร้อยละขอบัณฑิต ป.ตรี ได้งานทำหรือประกอบอาชะอิสระภายใน 1 ปี</t>
  </si>
  <si>
    <t>คะแนนเฉลี่ย องค์ 2</t>
  </si>
  <si>
    <t>คะแนนเฉลี่ย องค์ 3</t>
  </si>
  <si>
    <t>คะแนนเฉลี่ย องค์ 4</t>
  </si>
  <si>
    <r>
      <t xml:space="preserve">6.1 สิ่งสนับสนุนการเรียนรู้ 
      </t>
    </r>
    <r>
      <rPr>
        <u/>
        <sz val="16"/>
        <color theme="1"/>
        <rFont val="TH SarabunPSK"/>
        <family val="2"/>
      </rPr>
      <t>ประเด็นที่เกี่ยวข้อง</t>
    </r>
    <r>
      <rPr>
        <sz val="16"/>
        <color theme="1"/>
        <rFont val="TH SarabunPSK"/>
        <family val="2"/>
      </rPr>
      <t xml:space="preserve">
      --ระบบการดำเนินงานของภาควิชา/คณะ/สถาบัน โดยมีส่วนร่วมของอาจารย์ประจำหลักสูตรเพื่อให้มีสิ่งสนับสนุนการเรียนรู้
      --จำนวนสิ่งสนับสนุนการเรียนรู้ที่เพียงพอและเหมาะสมต่อการจัดการเรียนการสอน
      --กระบวนการปรับปรุงตามผลการประเมินความพึงพอใจของนักศึกษาและอาจารย์ต่อสิ่งสนับสนุนการเรียนรู้</t>
    </r>
  </si>
  <si>
    <t>คะแนนเฉลี่ย องค์ 5</t>
  </si>
  <si>
    <t>คะแนนเฉลี่ย องค์ 6</t>
  </si>
  <si>
    <t>คะแนนเฉลี่ยทุกตัวบ่งชี้</t>
  </si>
  <si>
    <t>6. สิ่งสนับสนุนการเรียนรู้</t>
  </si>
  <si>
    <r>
      <rPr>
        <b/>
        <u/>
        <sz val="16"/>
        <color theme="1"/>
        <rFont val="TH SarabunPSK"/>
        <family val="2"/>
      </rPr>
      <t>คำชี้แจง</t>
    </r>
    <r>
      <rPr>
        <sz val="16"/>
        <color theme="1"/>
        <rFont val="TH SarabunPSK"/>
        <family val="2"/>
      </rPr>
      <t xml:space="preserve"> : ให้ผู้ตรวจประเมินหลักสูตรตรวจประเมินฯ และพิมพ์ </t>
    </r>
    <r>
      <rPr>
        <b/>
        <sz val="16"/>
        <color theme="1"/>
        <rFont val="TH SarabunPSK"/>
        <family val="2"/>
      </rPr>
      <t>"ตัวเลข"</t>
    </r>
    <r>
      <rPr>
        <sz val="16"/>
        <color theme="1"/>
        <rFont val="TH SarabunPSK"/>
        <family val="2"/>
      </rPr>
      <t xml:space="preserve"> ลงในช่องว่างเพื่อให้คะแนน 1-5 หรือ คะแนนจากการคำนวณด้วย "เลขทศนิยม 2 ตำแหน่ง</t>
    </r>
  </si>
  <si>
    <t>องค์ประกอบที่</t>
  </si>
  <si>
    <t>I</t>
  </si>
  <si>
    <t>O</t>
  </si>
  <si>
    <t>P</t>
  </si>
  <si>
    <t>ผ่านการประเมิน</t>
  </si>
  <si>
    <t>การแปรผลการประเมิน</t>
  </si>
  <si>
    <t>หลักสูตรได้มาตรฐาน</t>
  </si>
  <si>
    <t>แปรผล</t>
  </si>
  <si>
    <t>เอกสารฉบับนี้โปรดเสนอผู้บริหารลงนามตามลำดับ ดังนี้</t>
  </si>
  <si>
    <t>ลงชื่อ.......................................................</t>
  </si>
  <si>
    <t>(................................................................)</t>
  </si>
  <si>
    <t>(1) ประธานหลักสูตร หรือผู้แทนอาจารย์ผู้รับผิดชอบหลักสูตร</t>
  </si>
  <si>
    <t>(2) หัวหน้าสาขาวิชา (ถ้ามี)</t>
  </si>
  <si>
    <t>(3) คณบดี</t>
  </si>
  <si>
    <t>ผศ.ดร....</t>
  </si>
  <si>
    <t>ชื่อ-สกุลผู้ตรวจประเมิน</t>
  </si>
  <si>
    <r>
      <rPr>
        <b/>
        <u/>
        <sz val="16"/>
        <color theme="1"/>
        <rFont val="TH SarabunPSK"/>
        <family val="2"/>
      </rPr>
      <t xml:space="preserve">หมายเหตุ </t>
    </r>
    <r>
      <rPr>
        <sz val="16"/>
        <color theme="1"/>
        <rFont val="TH SarabunPSK"/>
        <family val="2"/>
      </rPr>
      <t>: เอกสารฉบับลงนามให้คณะเก็บไว้เป็นเอกสารหลักฐาน และนำส่งเฉพาะไฟล์ข้อมูลไปยัง สวท. งานส่งเสริมคุณภาพ ตามระยะเวลาที่กำหนด</t>
    </r>
  </si>
  <si>
    <t>ตามเกณฑ์การประกันคุณภาพการศึกษาภายใน ระดับอุดมศึกษา พ.ศ. 2557 ของ สป.อว. (IQA)</t>
  </si>
  <si>
    <t>ตามเกณฑ์ AUN-QA Version 4.0</t>
  </si>
  <si>
    <t>Criterion</t>
  </si>
  <si>
    <t>1 Expected Learning Outcomes</t>
  </si>
  <si>
    <t>1.1 The programme to show that the expected learning outcomes are appropriately formulated in accordance with an established learning taxonomy, are aligned to the vision and mission of the university, and are known to all stakeholders.</t>
  </si>
  <si>
    <t>1.2 The programme to show that the expected learning outcomes for all courses are appropriately  formulated and are aligned to the  expected learning outcomes of the programme.</t>
  </si>
  <si>
    <t>1.3 The programme to show that the expected learning outcomes consist of both generic outcomes (related to written and oral communication, problem-solving, information technology, teambuilding skills, etc) and subject specific outcomes (related to knowledge and skills of the study discipline).</t>
  </si>
  <si>
    <t>1.4 The programme  to show  that  the requirements  of  the stakeholders, especially the external  stakeholders, are gathered, and that these are reflected in the expected learning  outcomes.</t>
  </si>
  <si>
    <t>1.5 The programme  to show that the expected learning outcomes are achieved by the students  by the time they graduate.</t>
  </si>
  <si>
    <t>Overall opinion</t>
  </si>
  <si>
    <t>2 Programme Structure and Content</t>
  </si>
  <si>
    <t>2.1 The specifications of the programme and all its courses are shown to be comprehensive, up-to- date, and made available and communicated to all stakeholders.</t>
  </si>
  <si>
    <t>2.2 The design of the curriculum is shown to be constructively aligned with achieving the expected learning outcomes.</t>
  </si>
  <si>
    <t>2.3 The design of the curriculum is shown to include feedback from stakeholders, especially external stakeholders.</t>
  </si>
  <si>
    <t>2.4 The contribution made by each course in achieving the expected learning outcomes is shown to be clear.</t>
  </si>
  <si>
    <t>2.5 The curriculum to show that all its courses are logically structured, properly sequenced (progression from basic to intermediate to specialised courses), and are integrated.</t>
  </si>
  <si>
    <t>2.6 The curriculum to have option(s) for students to pursue major and/or minor specialisations.</t>
  </si>
  <si>
    <t>2.7 The programme to show that its curriculum is reviewed periodically following an established procedure and that it remains up-to-date and relevant to industry.</t>
  </si>
  <si>
    <t>3. Teaching and Learning Approach</t>
  </si>
  <si>
    <t>3.1 The educational philosophy is shown to be articulated and communicated to all stakeholders. It is also shown to be reflected in the teaching and learning activities.</t>
  </si>
  <si>
    <t>3.2 The teaching and learning activities are shown to allow students to participate responsibly in the learning process.</t>
  </si>
  <si>
    <t>3.3 The teaching and learning activities are shown to involve active learning by the students.</t>
  </si>
  <si>
    <t>3.4 The teaching and learning activities are shown to promote learning, learning how to learn, and instilling in students a commitment  for life-long learning (e.g.,commitment to critical inquiry, information-processing skills, and a willingness to experiment with new ideas and practices).</t>
  </si>
  <si>
    <t>3.5 The teaching and learning activities are shown to inculcate in students, new ideas, creative thought, innovation, and an entrepreneurial mindset.</t>
  </si>
  <si>
    <t>3.6 The teaching and learning processes are shown to be continuously improved to ensure their relevance to the needs of industry and are aligned to the expected learning outcomes.</t>
  </si>
  <si>
    <t>4. Student Assessment</t>
  </si>
  <si>
    <t>4.1 A variety of assessment methods are shown to be used and are shown to be constructively aligned to achieving the expected learning outcomes and the teaching and learning objectives.</t>
  </si>
  <si>
    <t>4.2 The assessment and assessment-appeal policies are shown to be explicit, communicated to students, and applied consistently.</t>
  </si>
  <si>
    <t>4.3 The assessment standards and procedures for student progression and degree completion, are shown to be explicit, communicated to students, and applied consistently.</t>
  </si>
  <si>
    <t>4.4 The assessments methods are shown to include rubrics, marking schemes, timelines, and regulations, and these are shown to ensure validity, reliability, and fairness in assessment.</t>
  </si>
  <si>
    <t>4.5 The assessment methods are shown to measure the achievement of the expected learning outcomes of the programme and its courses.</t>
  </si>
  <si>
    <t>4.6 Feedback of student assessment is shown to be provided in a timely manner.</t>
  </si>
  <si>
    <t>4.7 The student assessment and its processes are shown to be continuously reviewed and improved to ensure their relevance to the needs of industry and alignment to the expected learning outcomes.</t>
  </si>
  <si>
    <t>5. Academic Staff</t>
  </si>
  <si>
    <t>5.1 The programme  to show that academic staff planning (including succession, promotion, re-eployment, termination, and retirement plans) is carried out to ensure that the quality and quantity of the academic staff fulfil the needs for education, research, and service.</t>
  </si>
  <si>
    <t>5.2 The programme to show that staff workload is measured and monitored to improve the quality of education, research, and service.</t>
  </si>
  <si>
    <t>5.3 The programme  to show that the competences of  the academic staff are determined, evaluated, and communicated.</t>
  </si>
  <si>
    <t>5.4 The programme  to show that the duties allocated  to the academic staff are appropriate to qualifications, experience, and aptitude.</t>
  </si>
  <si>
    <t>5.5 The programme  to show that promotion of the academic staff is based on a merit system which accounts for teaching, research, and service.</t>
  </si>
  <si>
    <t>5.6 The programme to show that the rights and privileges, benefits, roles and relationships, and accountability of the academic staff, taking into account professional ethics and their academic freedom, are well defined and understood.</t>
  </si>
  <si>
    <t>5.7 The programme to show that the training and developmental needs of the academic staff are systematically identified, and that appropriate training and development activities are implemented to fulfil the identified needs.</t>
  </si>
  <si>
    <t>5.8 The programme to show that performance management including reward and recognition is implemented to assess academic staff teaching and research quality.</t>
  </si>
  <si>
    <t>6. Student Support Services</t>
  </si>
  <si>
    <t>6.1 The student intake policy, admission criteria, and admission  procedures to the programme are shown to be clearly defined, communicated, published, and up-to-date.</t>
  </si>
  <si>
    <t>6.2 Both short-term and long-term planning of academic and non-academic support services are shown to be carried out to ensure sufficiency and quality of support services for teaching, research, and community service.</t>
  </si>
  <si>
    <t>6.3  An adequate system is shown to exist for student  progress, academic performance, and workload monitoring. Student progress, academic performance, and workload are shown to be systematically recorded and monitored. Feedback to students and corrective actions are made where necessary.</t>
  </si>
  <si>
    <t>6.4 Co-curricular activities, student competition, and other student support services are shown to be available to improve learning experience and employability.</t>
  </si>
  <si>
    <t>6.5 The competences of the support staff rendering student services are shown to be identified for recruitment and deployment. These competences are shown to be evaluated to ensure their continued relevance to   stakeholders needs. Roles and relationships are shown to be well- defined to ensure smooth delivery of the services.</t>
  </si>
  <si>
    <t>6.6 Student support services are shown to be subjected to evaluation, benchmarking, and enhancement.</t>
  </si>
  <si>
    <t>7. Facilities and Infrastructure</t>
  </si>
  <si>
    <t>7.1 The physical resources to deliver the curriculum, including equipment, material, and information technology, are shown to be sufficient.</t>
  </si>
  <si>
    <t>7.2 The laboratories and equipment are shown to be up-to-date, readily available, and effectively deployed.</t>
  </si>
  <si>
    <t>7.3 A digital library is shown to be set-up, in keeping with progress in information and communication technology.</t>
  </si>
  <si>
    <t>7.4 The information technology systems are shown to be set up to meet the needs of staff and students.</t>
  </si>
  <si>
    <t>7.5 The university is shown to provide a highly accessible computer and network infrastructure that enables the campus community to fully exploit information technology for teaching, research, service, and administration.</t>
  </si>
  <si>
    <t>7.6 The environmental, health, and safety standards and access for people with special needs are shown to be defined and implemented.</t>
  </si>
  <si>
    <t>7.7 The university is shown to provide a physical, social, and psychological environment that is conducive for education, research, and personal well-being.</t>
  </si>
  <si>
    <t>7.8 The competences of the support staff rendering services related to facilities are shown to be identified and evaluated to ensure that their skills remain relevant to stakeholder needs.</t>
  </si>
  <si>
    <t>7.9 The quality of the facilities (library, laboratory, IT, and student services) are shown to be subjected to evaluation and enhancement.</t>
  </si>
  <si>
    <t>8. Output and Outcomes</t>
  </si>
  <si>
    <t>8.1 The pass rate, dropout rate, and average time to graduate are shown to be established, monitored, and benchmarked for improvement.</t>
  </si>
  <si>
    <t>8.2 Employability as well as self-employment, entrepreneurship, and advancement to further studies, are shown to be established, monitored, and benchmarked for improvement.</t>
  </si>
  <si>
    <t>8.3 Research and creative work output and activities carried out by the academic staff and students, are shown to be established, monitored, and benchmarked for improvement.</t>
  </si>
  <si>
    <t>8.4  Data are provided to show directly the achievement of the programme  outcomes, which are established and monitored.</t>
  </si>
  <si>
    <t>8.5 Satisfaction level of the various stakeholders are shown to be established, monitored, and benchmarked for improvement.</t>
  </si>
  <si>
    <t>Criteria</t>
  </si>
  <si>
    <t>1. Expected Learning Outcomes</t>
  </si>
  <si>
    <t>2. Programme Structure and Content</t>
  </si>
  <si>
    <t>เบอร์โทร:</t>
  </si>
  <si>
    <t>แปรผลการประเมิน (Description)</t>
  </si>
  <si>
    <t>(…...........................................................)</t>
  </si>
  <si>
    <t>คำอธิบายระดับเกณฑ์การประเมินหลักสูตร 7 ระดับ</t>
  </si>
  <si>
    <t>คะแนน                           ความหมาย</t>
  </si>
  <si>
    <t>คำอธิบาย</t>
  </si>
  <si>
    <t xml:space="preserve">    1          คุณภาพไม่เพียงพออย่างชัดเจน</t>
  </si>
  <si>
    <t xml:space="preserve">    2          คุณภาพไม่เพียงพอ จำเป็นต้องมีการปรับปรุง</t>
  </si>
  <si>
    <t xml:space="preserve">    3          คุณภาพไม่เพียงพอ แต่การปรับปรุง แก้ไข หรือพัฒนา
                เพียงเล็กน้อยสามารถทำให้มีคุณภาพที่เพียงพอได้</t>
  </si>
  <si>
    <t xml:space="preserve">Adequate as Expected /
มีคุณภาพของการดำเนินการของหลักสูตรตามเกณฑ์
The QA practice to fulfill the criterion is adequate and evidences support that it has been fully implemented. Performance of the QA practice shows consistent results as expected. 
มีเอกสารและหลักฐานการดำเนินการตามเกณฑ์ ผลลัพธ์เกิดขึ้นตามที่คาดหวัง </t>
  </si>
  <si>
    <t xml:space="preserve">    4          มีคุณภาพของการดำเนินการของหลักสูตรตามเกณฑ์</t>
  </si>
  <si>
    <t xml:space="preserve">Better Than Adequate /มีคุณภาพของการดำเนินการของหลักสูตรดีกว่าเกณฑ์
The QA practice to fulfill the criterion is better than adequate. Evidences support that it has been efficiently implemented. Performance of the QA practice shows good results and positive improvement trend. 
มีเอกสารและหลักฐานชัดเจนที่แสดงถึงการดำเนินการที่มีประสิทธิภาพดีกว่าเกณฑ์ส่งผลให้เกิดผลดีในการพัฒนาระบบ </t>
  </si>
  <si>
    <t xml:space="preserve">    5          มีคุณภาพของการดำเนินการของหลักสูตรดีกว่าเกณฑ์</t>
  </si>
  <si>
    <t xml:space="preserve">    6          เป็นตัวอย่างของแนวปฏิบัติที่ดี</t>
  </si>
  <si>
    <t xml:space="preserve">    7          ระดับดีเยี่ยม เป็นแนวปฏิบัติในระดับโลกหรือ
                แนวปฏิบัติชั้นนำ</t>
  </si>
  <si>
    <t>คณะ..............................................................................................</t>
  </si>
  <si>
    <t>7 - point rating scale</t>
  </si>
  <si>
    <r>
      <rPr>
        <b/>
        <sz val="16"/>
        <color theme="1"/>
        <rFont val="TH SarabunPSK"/>
        <family val="2"/>
      </rPr>
      <t>Absolutely Inadequate / คุณภาพไม่เพียงพออย่างชัดเจน</t>
    </r>
    <r>
      <rPr>
        <sz val="16"/>
        <color theme="1"/>
        <rFont val="TH SarabunPSK"/>
        <family val="2"/>
      </rPr>
      <t xml:space="preserve">
The QA practice to fulfill the criterion is not implemented. There are no plans, documents, evidences or results available. Immediate improvement must be made.
ไม่ปรากฏผลการดำเนินงาน ไม่มีเอกสาร ไม่มีแผนหรือไม่มีหลักฐานที่สนับสนุนการดำเนินงานคุณภาพ ไม่เพียงพออย่างชัดเจน จำเป็นต้องปรับปรุง แก้ไขหรือพัฒนาอย่างเร่งด่วน </t>
    </r>
  </si>
  <si>
    <r>
      <rPr>
        <b/>
        <sz val="16"/>
        <color theme="1"/>
        <rFont val="TH SarabunPSK"/>
        <family val="2"/>
      </rPr>
      <t>Inadequate and improvement is Necessary /คุณภาพไม่เพียงพอ จำเป็นต้องมีการปรับปรุง</t>
    </r>
    <r>
      <rPr>
        <sz val="16"/>
        <color theme="1"/>
        <rFont val="TH SarabunPSK"/>
        <family val="2"/>
      </rPr>
      <t xml:space="preserve">
The QA practice to fulfill the criterion is still at its planning stage or is inadequate where improvement is necessary. There is little document or evidence available. Performance of the QA practice shows little or poor results. 
มีการวางแผนแต่ยังไม่ได้เริ่มดำเนินการ เนื่องจากข้อมูล เอกสาร และหลักฐานไม่เพียงพอในการดำเนินการ จึงจำเป็นต้องมีการปรับปรุง แก้ไขหรือพัฒนา </t>
    </r>
  </si>
  <si>
    <r>
      <rPr>
        <b/>
        <sz val="16"/>
        <color theme="1"/>
        <rFont val="TH SarabunPSK"/>
        <family val="2"/>
      </rPr>
      <t xml:space="preserve">Inadequate but Minor Improvement Will Make It Adequate /
คุณภาพไม่เพียงพอ แต่การปรับปรุง แก้ไข หรือพัฒนาเพียงเล็กน้อยสามารถทำให้มีคุณภาพเพียงพอได้
</t>
    </r>
    <r>
      <rPr>
        <sz val="16"/>
        <color theme="1"/>
        <rFont val="TH SarabunPSK"/>
        <family val="2"/>
      </rPr>
      <t xml:space="preserve">The QA practice to fulfill the criterion is defined and implemented but minor improvement is needed to fully meet them. Documents are available but no clear evidence to support that they have been fully used. Performance of the QA practice shows inconsistent or some results. 
มีเอกสารแต่ยังไม่เชื่อมโยงต่อการปฏิบัติหรือมีการดำเนินการตามเกณฑ์ประกันคุณภาพ พบแนวทางการพัฒนาบ้าง มีหลักฐานเอกสารบ้างแต่ขาดความชัดเจน ผลการดำเนินงานยังไม่สมบูรณ์ในบางผลลัพธ์ </t>
    </r>
  </si>
  <si>
    <r>
      <rPr>
        <b/>
        <sz val="16"/>
        <color theme="1"/>
        <rFont val="TH SarabunPSK"/>
        <family val="2"/>
      </rPr>
      <t>Example of Best Practices / เป็นตัวอย่างของแนวปฏิบัติที่ดี</t>
    </r>
    <r>
      <rPr>
        <sz val="16"/>
        <color theme="1"/>
        <rFont val="TH SarabunPSK"/>
        <family val="2"/>
      </rPr>
      <t xml:space="preserve">
The QA practice to fulfill the criterion is considered to be example of best practices in the field.Evidences support that it has been effectively implemented. Performance of QA practice shows very good results and positive improvement trend. 
มีเอกสาร หลักฐานสนับสนุนที่ดีตามเกณฑ์อย่างมีประสิทธิภาพ มีผลลัพธ์การดำเนินการที่ดีและมีแนวโน้มผลการดำเนินการในเชิงบวก </t>
    </r>
  </si>
  <si>
    <r>
      <rPr>
        <b/>
        <sz val="16"/>
        <color theme="1"/>
        <rFont val="TH SarabunPSK"/>
        <family val="2"/>
      </rPr>
      <t xml:space="preserve">Excellent (Example of World-class or Leading Practices) / ระดับดีเยี่ยม เป็นแนวปฏิบัติในระดับโลกหรือแนวปฏิบัติชั้นนำ
</t>
    </r>
    <r>
      <rPr>
        <sz val="16"/>
        <color theme="1"/>
        <rFont val="TH SarabunPSK"/>
        <family val="2"/>
      </rPr>
      <t xml:space="preserve">The QA practice to fulfill the criterion is considered to be excellent or example of world-class practices in the field. Evidences support that it has been innovatively implemented. Performance of the QA practice shows excellent results and outstanding improvement trends. 
มีการดำเนินการตามเกณฑ์อย่างมีนวัตกรรม มีผลลัพธ์ที่โดดเด่นในระดับโลก มีแนวโน้มเชิงบวกให้เห็นอย่างชัดเจน ซึ่งผลงานการดำเนินงานสามารถนำไปเป็นแนวปฏิบัติชั้นนำได้ </t>
    </r>
  </si>
  <si>
    <t>Crieria 1</t>
  </si>
  <si>
    <t>Crieria 2</t>
  </si>
  <si>
    <t>Crieria 3</t>
  </si>
  <si>
    <t>Crieria 4</t>
  </si>
  <si>
    <t>Crieria 5</t>
  </si>
  <si>
    <t>Crieria 6</t>
  </si>
  <si>
    <t>Crieria 7</t>
  </si>
  <si>
    <t>Crieria 8</t>
  </si>
  <si>
    <t>Overll O.2</t>
  </si>
  <si>
    <t>Overll O.1</t>
  </si>
  <si>
    <t>Overll O.4</t>
  </si>
  <si>
    <t>Overll O.3</t>
  </si>
  <si>
    <t>Overll O.5</t>
  </si>
  <si>
    <t>Overll O.6</t>
  </si>
  <si>
    <t>Overll O.7</t>
  </si>
  <si>
    <t>Overll O.8</t>
  </si>
  <si>
    <t>ชื่อย่อ</t>
  </si>
  <si>
    <t>ปีการศึกษา</t>
  </si>
  <si>
    <t>คอ.</t>
  </si>
  <si>
    <t>คณะครุศาสตร์อุตสาหกรรม</t>
  </si>
  <si>
    <t>1. การคำนวณคะแนน ตัวบ่งชี้ 1.1 ผลการบริหารจัดการหลักสูตรโดยรวม ให้คำนวณค่าเฉลี่ยของคะแนนผลการประเมินทุกหลักสูตร เฉพาะหลักสูตรที่ดำเนินการตามเกณฑ์มาตรฐานหลักสูตรระดับอุดมศึกษา พ.ศ.2558 เท่านั้น</t>
  </si>
  <si>
    <t>2. ให้ผู้ตรวจประเมินหลักสูตรตรวจประเมินฯ และพิมพ์ "ตัวเลข" ลงในช่องว่างเพื่อให้คะแนน 1-5 หรือ คะแนนจากการคำนวณด้วย "เลขทศนิยม 2 ตำแหน่ง</t>
  </si>
  <si>
    <t>3. ระบุ ชื่อ-นามสกุล ช่องผู้ตรวจประเมิน โดยติดต่อทาบทามบุคลากรในสังกัดที่เป็นผู้ผ่านการฝึกอบรมหลักสูตรผู้ประเมินฯ ตามเกณฑ์ IQA หรือบุคลากรภายในคณะที่เป็นผู้ที่มีความรู้ความสามารถ ดำเนินการตรวจให้คะแนนการประเมินตนเอง พร้อมให้ข้อแนะนำในการปรับปรุงพัฒนาในรอบ 12 เดือน</t>
  </si>
  <si>
    <t>3. ระบุ ชื่อ-นามสกุล ช่องผู้ตรวจประเมิน โดยติดต่อทาบทามบุคลากรของมหาวิทยาลัย หรือบุคลากรภายในคณะที่เป็นผู้ที่มีความรู้ความสามารถ ดำเนินการตรวจให้คะแนนการประเมินตนเอง พร้อมให้ข้อแนะนำในการปรับปรุงพัฒนาในรอบ 12 เดือน</t>
  </si>
  <si>
    <t>คณะมีจำนวนหลักสูตรที่เปิดสอน ทั้งสิ้นจำนวน.........................หลักสูตร</t>
  </si>
  <si>
    <t>**เป็นหลักสูตรตามเกณฑ์มาตรฐานหลักสูตรระดับอุดมศึกษา พ.ศ. 2558  จำนวน.........................หลักสูตร</t>
  </si>
  <si>
    <r>
      <t xml:space="preserve">**เป็นหลักสูตรตามเกณฑ์มาตรฐานหลักสูตรระดับอุดมศึกษา พ.ศ. 2565  จำนวน.........................หลักสูตร </t>
    </r>
    <r>
      <rPr>
        <b/>
        <i/>
        <u/>
        <sz val="16"/>
        <color rgb="FFFF0000"/>
        <rFont val="TH SarabunPSK"/>
        <family val="2"/>
      </rPr>
      <t xml:space="preserve"> (ไม่นำไปคำนวณในตัวบ่งชี้ที่ 1.1)</t>
    </r>
  </si>
  <si>
    <t>ใช้เกณฑ์มาตรฐานหลักสูตร พ.ศ. 2558/พ.ศ. 2565</t>
  </si>
  <si>
    <t xml:space="preserve">แบบรายงานสรุปคะแนนผล : การประเมินคุณภาพการศึกษาภายใน  ระดับคณะ </t>
  </si>
  <si>
    <t xml:space="preserve">แบบรายงานสรุปคะแนนผล : การประเมินคุณภาพการศึกษาภายใน  ระดับหลักสูตร </t>
  </si>
  <si>
    <t>ปีการศึกษา : …........... รอบ…........ เดือน</t>
  </si>
  <si>
    <t>ปีการศึกษา : …......... รอบ …........ เดือน</t>
  </si>
  <si>
    <t>ปีการศึกษา : ….............. รอบ …........เดือน</t>
  </si>
  <si>
    <r>
      <t xml:space="preserve">ปีการศึกษา : </t>
    </r>
    <r>
      <rPr>
        <sz val="16"/>
        <color theme="1"/>
        <rFont val="TH SarabunPSK"/>
        <family val="2"/>
      </rPr>
      <t>…........ รอบ …......... เดือน</t>
    </r>
  </si>
  <si>
    <r>
      <t xml:space="preserve">ปีการศึกษา : </t>
    </r>
    <r>
      <rPr>
        <sz val="16"/>
        <color theme="1"/>
        <rFont val="TH SarabunPSK"/>
        <family val="2"/>
      </rPr>
      <t>…................ รอบ…............. เดือน</t>
    </r>
  </si>
  <si>
    <r>
      <t xml:space="preserve">สรุปคะแนนผลการประเมิน ตามเกณฑ์ AUN-QA V.4 </t>
    </r>
    <r>
      <rPr>
        <sz val="16"/>
        <color rgb="FFFF0000"/>
        <rFont val="TH SarabunPSK"/>
        <family val="2"/>
      </rPr>
      <t>(ใส่ตัวเลข 1-7 ในช่อง คะแนน)</t>
    </r>
  </si>
  <si>
    <t>( / ) ผ่าน   (  ) ไม่ผ่าน</t>
  </si>
  <si>
    <r>
      <t xml:space="preserve">ตารางสรุปผลการประเมิน  </t>
    </r>
    <r>
      <rPr>
        <sz val="16"/>
        <color rgb="FFFF0000"/>
        <rFont val="TH SarabunPSK"/>
        <family val="2"/>
      </rPr>
      <t>(ตารางนี้ผูกสูตรคำนวณอัตโนมัติ)</t>
    </r>
  </si>
  <si>
    <t>แบบรายงาน  : รายงานการประเมินตนเอง (Self-Assessment Report : SAR)  ระดับหลักสูตร</t>
  </si>
  <si>
    <t>แบบรายงาน : รายงานการประเมินตนเอง (Self-Assessment Report : SAR)  ระดับหลักสูตร</t>
  </si>
  <si>
    <t>ระดับคุณภาพ</t>
  </si>
  <si>
    <t>พ.ศ. 2565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</si>
</sst>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font>
      <sz val="11"/>
      <color theme="1"/>
      <name val="Calibri"/>
      <family val="2"/>
      <charset val="222"/>
      <scheme val="minor"/>
    </font>
    <font>
      <sz val="11"/>
      <color theme="1"/>
      <name val="Calibri"/>
      <family val="2"/>
      <charset val="222"/>
      <scheme val="minor"/>
    </font>
    <font>
      <sz val="14"/>
      <color theme="1"/>
      <name val="TH SarabunPSK"/>
      <family val="2"/>
    </font>
    <font>
      <sz val="16"/>
      <color theme="1"/>
      <name val="TH SarabunPSK"/>
      <family val="2"/>
    </font>
    <font>
      <b/>
      <sz val="16"/>
      <color theme="1"/>
      <name val="TH SarabunPSK"/>
      <family val="2"/>
    </font>
    <font>
      <u/>
      <sz val="16"/>
      <color theme="1"/>
      <name val="TH SarabunPSK"/>
      <family val="2"/>
    </font>
    <font>
      <b/>
      <sz val="18"/>
      <color theme="1"/>
      <name val="TH SarabunPSK"/>
      <family val="2"/>
    </font>
    <font>
      <b/>
      <u/>
      <sz val="16"/>
      <color theme="1"/>
      <name val="TH SarabunPSK"/>
      <family val="2"/>
    </font>
    <font>
      <sz val="8"/>
      <name val="Calibri"/>
      <family val="2"/>
      <charset val="222"/>
      <scheme val="minor"/>
    </font>
    <font>
      <sz val="16"/>
      <color rgb="FFFF0000"/>
      <name val="TH SarabunPSK"/>
      <family val="2"/>
    </font>
    <font>
      <b/>
      <sz val="16"/>
      <color rgb="FFFF0000"/>
      <name val="TH SarabunPSK"/>
      <family val="2"/>
    </font>
    <font>
      <b/>
      <i/>
      <u/>
      <sz val="16"/>
      <color rgb="FFFF0000"/>
      <name val="TH SarabunPSK"/>
      <family val="2"/>
    </font>
    <font>
      <b/>
      <sz val="16"/>
      <name val="TH SarabunPSK"/>
      <family val="2"/>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220">
    <xf numFmtId="0" fontId="0" fillId="0" borderId="0" xfId="0"/>
    <xf numFmtId="0" fontId="4"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4" fillId="0" borderId="1" xfId="0" applyFont="1" applyBorder="1" applyAlignment="1">
      <alignment horizontal="center" vertical="top"/>
    </xf>
    <xf numFmtId="0" fontId="4" fillId="0" borderId="0" xfId="0" applyFont="1" applyAlignment="1">
      <alignment horizontal="center" vertical="top"/>
    </xf>
    <xf numFmtId="0" fontId="3" fillId="0" borderId="1" xfId="0" applyFont="1" applyBorder="1" applyAlignment="1">
      <alignment horizontal="left" vertical="top" wrapText="1"/>
    </xf>
    <xf numFmtId="0" fontId="3" fillId="0" borderId="9" xfId="0" applyFont="1" applyBorder="1" applyAlignment="1">
      <alignment vertical="top"/>
    </xf>
    <xf numFmtId="0" fontId="3" fillId="0" borderId="3" xfId="0" applyFont="1" applyBorder="1" applyAlignment="1">
      <alignment vertical="top"/>
    </xf>
    <xf numFmtId="0" fontId="3" fillId="0" borderId="10" xfId="0" applyFont="1" applyBorder="1" applyAlignment="1">
      <alignment vertical="top"/>
    </xf>
    <xf numFmtId="0" fontId="3" fillId="0" borderId="9"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vertical="top"/>
    </xf>
    <xf numFmtId="0" fontId="4" fillId="0" borderId="13" xfId="0" applyFont="1" applyBorder="1" applyAlignment="1">
      <alignment horizontal="center" vertical="top"/>
    </xf>
    <xf numFmtId="0" fontId="3" fillId="0" borderId="7" xfId="0" applyFont="1" applyBorder="1" applyAlignment="1">
      <alignment vertical="top" wrapText="1"/>
    </xf>
    <xf numFmtId="0" fontId="3" fillId="0" borderId="14" xfId="0" applyFont="1" applyBorder="1" applyAlignment="1">
      <alignment vertical="top" wrapText="1"/>
    </xf>
    <xf numFmtId="0" fontId="3" fillId="0" borderId="10" xfId="0" applyFont="1" applyBorder="1" applyAlignment="1">
      <alignment horizontal="left" vertical="top"/>
    </xf>
    <xf numFmtId="0" fontId="3" fillId="0" borderId="8"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center" vertical="top"/>
    </xf>
    <xf numFmtId="43" fontId="3" fillId="0" borderId="0" xfId="1" applyFont="1" applyAlignment="1">
      <alignment vertical="top"/>
    </xf>
    <xf numFmtId="0" fontId="3" fillId="0" borderId="1" xfId="0"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center" vertical="top"/>
    </xf>
    <xf numFmtId="0" fontId="3" fillId="0" borderId="0" xfId="0" applyFont="1" applyAlignment="1">
      <alignment horizontal="left" vertical="top"/>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3" fillId="0" borderId="10"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6" xfId="0" applyFont="1" applyBorder="1" applyAlignment="1">
      <alignment vertical="center"/>
    </xf>
    <xf numFmtId="0" fontId="4"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3" xfId="0" applyFont="1" applyBorder="1" applyAlignment="1">
      <alignment vertical="top" wrapText="1"/>
    </xf>
    <xf numFmtId="0" fontId="3" fillId="0" borderId="11" xfId="0" applyFont="1" applyBorder="1" applyAlignment="1">
      <alignment vertical="top" wrapText="1"/>
    </xf>
    <xf numFmtId="0" fontId="3" fillId="3" borderId="1" xfId="0" applyFont="1" applyFill="1" applyBorder="1" applyAlignment="1">
      <alignment vertical="top"/>
    </xf>
    <xf numFmtId="0" fontId="4" fillId="3" borderId="12" xfId="0" applyFont="1" applyFill="1" applyBorder="1" applyAlignment="1">
      <alignment horizontal="center" vertical="top" wrapText="1"/>
    </xf>
    <xf numFmtId="0" fontId="3" fillId="3" borderId="11" xfId="0" applyFont="1" applyFill="1" applyBorder="1" applyAlignment="1">
      <alignment horizontal="center" vertical="top"/>
    </xf>
    <xf numFmtId="0" fontId="3" fillId="3" borderId="13" xfId="0" applyFont="1" applyFill="1" applyBorder="1" applyAlignment="1">
      <alignment horizontal="center" vertical="top"/>
    </xf>
    <xf numFmtId="0" fontId="4" fillId="3" borderId="13" xfId="0" applyFont="1" applyFill="1" applyBorder="1" applyAlignment="1">
      <alignment horizontal="center" vertical="top" wrapText="1"/>
    </xf>
    <xf numFmtId="0" fontId="3" fillId="0" borderId="1" xfId="0" applyFont="1" applyFill="1" applyBorder="1" applyAlignment="1">
      <alignment horizontal="left" vertical="top"/>
    </xf>
    <xf numFmtId="0" fontId="3" fillId="0" borderId="3" xfId="0" applyFont="1" applyFill="1" applyBorder="1" applyAlignment="1">
      <alignment horizontal="left" vertical="top"/>
    </xf>
    <xf numFmtId="0" fontId="3" fillId="0" borderId="10" xfId="0" applyFont="1" applyFill="1" applyBorder="1" applyAlignment="1">
      <alignment vertical="top"/>
    </xf>
    <xf numFmtId="0" fontId="3" fillId="0" borderId="9" xfId="0" applyFont="1" applyFill="1" applyBorder="1" applyAlignment="1">
      <alignment vertical="top"/>
    </xf>
    <xf numFmtId="0" fontId="3" fillId="0" borderId="16" xfId="0" applyFont="1" applyFill="1" applyBorder="1" applyAlignment="1">
      <alignment vertical="top"/>
    </xf>
    <xf numFmtId="0" fontId="4" fillId="2" borderId="13" xfId="0" applyFont="1" applyFill="1" applyBorder="1" applyAlignment="1">
      <alignment horizontal="center" vertical="top"/>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3" borderId="10" xfId="0" applyFont="1" applyFill="1" applyBorder="1" applyAlignment="1">
      <alignment horizontal="center" vertical="top"/>
    </xf>
    <xf numFmtId="0" fontId="4" fillId="3" borderId="10" xfId="0" applyFont="1" applyFill="1" applyBorder="1" applyAlignment="1">
      <alignment horizontal="center" vertical="top" wrapText="1"/>
    </xf>
    <xf numFmtId="0" fontId="4" fillId="3" borderId="15" xfId="0" applyFont="1" applyFill="1" applyBorder="1" applyAlignment="1">
      <alignment horizontal="center" vertical="top"/>
    </xf>
    <xf numFmtId="0" fontId="4" fillId="3" borderId="14" xfId="0"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3" borderId="11" xfId="0" applyFont="1" applyFill="1" applyBorder="1" applyAlignment="1">
      <alignment horizontal="center" vertical="top"/>
    </xf>
    <xf numFmtId="0" fontId="4" fillId="3" borderId="13" xfId="0" applyFont="1" applyFill="1" applyBorder="1" applyAlignment="1">
      <alignment horizontal="center" vertical="top"/>
    </xf>
    <xf numFmtId="0" fontId="3" fillId="2" borderId="1" xfId="0" applyFont="1" applyFill="1" applyBorder="1" applyAlignment="1">
      <alignment vertical="top"/>
    </xf>
    <xf numFmtId="0" fontId="3" fillId="2" borderId="1" xfId="0" applyFont="1" applyFill="1" applyBorder="1" applyAlignment="1">
      <alignment horizontal="center" vertical="top"/>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2" fontId="3" fillId="0" borderId="1" xfId="0" applyNumberFormat="1" applyFont="1" applyBorder="1" applyAlignment="1">
      <alignment horizontal="center" vertical="top"/>
    </xf>
    <xf numFmtId="0" fontId="4" fillId="4" borderId="1" xfId="0" applyFont="1" applyFill="1" applyBorder="1" applyAlignment="1">
      <alignment horizontal="center" vertical="top"/>
    </xf>
    <xf numFmtId="0" fontId="3" fillId="4" borderId="1" xfId="0" applyFont="1" applyFill="1" applyBorder="1" applyAlignment="1">
      <alignment horizontal="center" vertical="top"/>
    </xf>
    <xf numFmtId="2" fontId="4" fillId="0" borderId="1" xfId="0" applyNumberFormat="1" applyFont="1" applyFill="1" applyBorder="1" applyAlignment="1">
      <alignment horizontal="center" vertical="top"/>
    </xf>
    <xf numFmtId="0" fontId="7" fillId="0" borderId="0" xfId="0" applyFont="1" applyAlignment="1">
      <alignment vertical="top"/>
    </xf>
    <xf numFmtId="2" fontId="9" fillId="0" borderId="1" xfId="0" applyNumberFormat="1" applyFont="1" applyBorder="1" applyAlignment="1">
      <alignment horizontal="center" vertical="top"/>
    </xf>
    <xf numFmtId="0" fontId="4" fillId="5" borderId="1" xfId="0" applyFont="1" applyFill="1" applyBorder="1" applyAlignment="1">
      <alignment horizontal="center" vertical="top"/>
    </xf>
    <xf numFmtId="0" fontId="3" fillId="5" borderId="13" xfId="0" applyFont="1" applyFill="1" applyBorder="1" applyAlignment="1">
      <alignment vertical="top"/>
    </xf>
    <xf numFmtId="0" fontId="3" fillId="5" borderId="5" xfId="0" applyFont="1" applyFill="1" applyBorder="1" applyAlignment="1">
      <alignment vertical="top"/>
    </xf>
    <xf numFmtId="0" fontId="3" fillId="0" borderId="1" xfId="0" applyFont="1" applyBorder="1" applyAlignment="1">
      <alignment vertical="center" wrapText="1"/>
    </xf>
    <xf numFmtId="0" fontId="3" fillId="0" borderId="11" xfId="0" applyFont="1" applyBorder="1" applyAlignment="1">
      <alignment horizontal="left" vertical="top" wrapText="1"/>
    </xf>
    <xf numFmtId="0" fontId="4" fillId="5" borderId="4" xfId="0" applyFont="1" applyFill="1" applyBorder="1" applyAlignment="1">
      <alignment horizontal="left" vertical="top"/>
    </xf>
    <xf numFmtId="0" fontId="3" fillId="0" borderId="15" xfId="0" applyFont="1" applyBorder="1" applyAlignment="1">
      <alignment horizontal="left" vertical="top" wrapText="1"/>
    </xf>
    <xf numFmtId="0" fontId="4" fillId="5" borderId="11" xfId="0" applyFont="1" applyFill="1" applyBorder="1" applyAlignment="1">
      <alignment horizontal="left" vertical="top"/>
    </xf>
    <xf numFmtId="0" fontId="4" fillId="0" borderId="0" xfId="0" applyFont="1" applyBorder="1" applyAlignment="1">
      <alignment horizontal="left" vertical="top"/>
    </xf>
    <xf numFmtId="0" fontId="4" fillId="0" borderId="4" xfId="0" applyFont="1" applyBorder="1" applyAlignment="1">
      <alignment horizontal="center" vertical="center"/>
    </xf>
    <xf numFmtId="0" fontId="4" fillId="6" borderId="1" xfId="0" applyFont="1" applyFill="1" applyBorder="1" applyAlignment="1">
      <alignment horizontal="center" vertical="top"/>
    </xf>
    <xf numFmtId="0" fontId="3" fillId="6" borderId="1" xfId="0" applyFont="1" applyFill="1" applyBorder="1" applyAlignment="1">
      <alignment vertical="top"/>
    </xf>
    <xf numFmtId="0" fontId="4" fillId="2" borderId="1" xfId="0" applyFont="1" applyFill="1" applyBorder="1" applyAlignment="1">
      <alignment horizontal="center" vertical="center" wrapText="1"/>
    </xf>
    <xf numFmtId="0" fontId="3" fillId="0" borderId="0" xfId="0" applyFont="1" applyAlignment="1">
      <alignment horizontal="center" vertical="top"/>
    </xf>
    <xf numFmtId="0" fontId="4" fillId="2" borderId="1" xfId="0" applyFont="1" applyFill="1" applyBorder="1" applyAlignment="1">
      <alignment horizontal="center" vertical="top"/>
    </xf>
    <xf numFmtId="0" fontId="3" fillId="0" borderId="1" xfId="0" applyFont="1" applyBorder="1" applyAlignment="1">
      <alignment horizontal="center" vertical="top"/>
    </xf>
    <xf numFmtId="0" fontId="4" fillId="2" borderId="13" xfId="0" applyFont="1" applyFill="1" applyBorder="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xf>
    <xf numFmtId="0" fontId="3" fillId="0" borderId="0" xfId="0" applyFont="1" applyBorder="1" applyAlignment="1">
      <alignment horizontal="center" vertical="top"/>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xf>
    <xf numFmtId="0" fontId="3" fillId="0" borderId="0" xfId="0" applyFont="1" applyFill="1" applyAlignment="1">
      <alignment vertical="top"/>
    </xf>
    <xf numFmtId="0" fontId="4" fillId="0" borderId="0" xfId="0" applyFont="1" applyFill="1" applyBorder="1" applyAlignment="1">
      <alignment vertical="top"/>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2" fontId="10" fillId="5" borderId="1" xfId="0" applyNumberFormat="1" applyFont="1" applyFill="1" applyBorder="1" applyAlignment="1">
      <alignment horizontal="center" vertical="top"/>
    </xf>
    <xf numFmtId="0" fontId="10" fillId="5" borderId="1" xfId="0" applyFont="1" applyFill="1" applyBorder="1" applyAlignment="1">
      <alignment horizontal="center" vertical="top"/>
    </xf>
    <xf numFmtId="0" fontId="10" fillId="0" borderId="1" xfId="0" applyFont="1" applyBorder="1" applyAlignment="1">
      <alignment vertical="top"/>
    </xf>
    <xf numFmtId="0" fontId="9" fillId="0" borderId="0" xfId="0" applyFont="1" applyAlignment="1">
      <alignment horizontal="center" vertical="top"/>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9" fillId="2" borderId="1" xfId="0" applyFont="1" applyFill="1" applyBorder="1" applyAlignment="1">
      <alignment horizontal="center" vertical="top"/>
    </xf>
    <xf numFmtId="2" fontId="10" fillId="2" borderId="1" xfId="0" applyNumberFormat="1" applyFont="1" applyFill="1" applyBorder="1" applyAlignment="1">
      <alignment horizontal="center" vertical="top"/>
    </xf>
    <xf numFmtId="0" fontId="10" fillId="6" borderId="1" xfId="0" applyFont="1" applyFill="1" applyBorder="1" applyAlignment="1">
      <alignment horizontal="center" vertical="top"/>
    </xf>
    <xf numFmtId="0" fontId="4" fillId="6" borderId="1" xfId="0" applyFont="1" applyFill="1" applyBorder="1" applyAlignment="1">
      <alignment vertical="top"/>
    </xf>
    <xf numFmtId="0" fontId="9" fillId="6" borderId="1" xfId="0" applyFont="1" applyFill="1" applyBorder="1" applyAlignment="1">
      <alignment horizontal="center" vertical="top"/>
    </xf>
    <xf numFmtId="0" fontId="4" fillId="6" borderId="1" xfId="0" applyFont="1" applyFill="1" applyBorder="1" applyAlignment="1">
      <alignment horizontal="center" vertical="top" wrapText="1"/>
    </xf>
    <xf numFmtId="0" fontId="3" fillId="0" borderId="0" xfId="0" applyFont="1" applyAlignment="1">
      <alignment horizontal="left" vertical="top" wrapText="1"/>
    </xf>
    <xf numFmtId="0" fontId="4" fillId="2" borderId="1" xfId="0"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2" borderId="1" xfId="0" applyFont="1" applyFill="1" applyBorder="1" applyAlignment="1">
      <alignment horizontal="center" vertical="top"/>
    </xf>
    <xf numFmtId="0" fontId="4" fillId="6" borderId="11" xfId="0" applyFont="1" applyFill="1" applyBorder="1" applyAlignment="1">
      <alignment horizontal="center" vertical="top"/>
    </xf>
    <xf numFmtId="0" fontId="4" fillId="6" borderId="12" xfId="0" applyFont="1" applyFill="1" applyBorder="1" applyAlignment="1">
      <alignment horizontal="center" vertical="top"/>
    </xf>
    <xf numFmtId="0" fontId="4" fillId="6" borderId="13" xfId="0" applyFont="1" applyFill="1" applyBorder="1" applyAlignment="1">
      <alignment horizontal="center" vertical="top"/>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13" xfId="0" applyFont="1" applyFill="1" applyBorder="1" applyAlignment="1">
      <alignment horizontal="center" vertical="top"/>
    </xf>
    <xf numFmtId="0" fontId="4" fillId="6" borderId="1" xfId="0" applyFont="1" applyFill="1" applyBorder="1" applyAlignment="1">
      <alignment horizontal="center" vertical="top"/>
    </xf>
    <xf numFmtId="0" fontId="3" fillId="0" borderId="14" xfId="0" applyFont="1" applyBorder="1" applyAlignment="1">
      <alignment horizontal="left" vertical="top" wrapText="1"/>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2" fontId="6" fillId="0" borderId="4" xfId="0" applyNumberFormat="1" applyFont="1" applyBorder="1" applyAlignment="1">
      <alignment horizontal="center" vertical="center"/>
    </xf>
    <xf numFmtId="2" fontId="6" fillId="0" borderId="2" xfId="0" applyNumberFormat="1" applyFont="1" applyBorder="1" applyAlignment="1">
      <alignment horizontal="center" vertical="center"/>
    </xf>
    <xf numFmtId="2" fontId="6" fillId="0" borderId="5"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0"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2" fontId="6" fillId="0" borderId="8" xfId="0" applyNumberFormat="1" applyFont="1" applyBorder="1" applyAlignment="1">
      <alignment horizontal="center" vertical="center"/>
    </xf>
    <xf numFmtId="0" fontId="6" fillId="0" borderId="1" xfId="0" applyFont="1" applyBorder="1" applyAlignment="1">
      <alignment horizontal="center" vertical="center"/>
    </xf>
    <xf numFmtId="2" fontId="6" fillId="3" borderId="11" xfId="0" applyNumberFormat="1" applyFont="1" applyFill="1" applyBorder="1" applyAlignment="1">
      <alignment horizontal="center" vertical="center"/>
    </xf>
    <xf numFmtId="2" fontId="6" fillId="3" borderId="12" xfId="0" applyNumberFormat="1" applyFont="1" applyFill="1" applyBorder="1" applyAlignment="1">
      <alignment horizontal="center" vertical="center"/>
    </xf>
    <xf numFmtId="2" fontId="6" fillId="3" borderId="13" xfId="0" applyNumberFormat="1" applyFont="1" applyFill="1" applyBorder="1" applyAlignment="1">
      <alignment horizontal="center" vertical="center"/>
    </xf>
    <xf numFmtId="0" fontId="3" fillId="0" borderId="10" xfId="0" applyFont="1" applyBorder="1" applyAlignment="1">
      <alignment horizontal="left" vertical="top"/>
    </xf>
    <xf numFmtId="0" fontId="3" fillId="0" borderId="5" xfId="0" applyFont="1" applyBorder="1" applyAlignment="1">
      <alignment horizontal="left" vertical="top"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3" fillId="0" borderId="10" xfId="0" applyFont="1" applyBorder="1" applyAlignment="1">
      <alignment horizontal="left" vertical="top" wrapText="1"/>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5" xfId="0" applyFont="1" applyBorder="1" applyAlignment="1">
      <alignment horizontal="center" vertical="top"/>
    </xf>
    <xf numFmtId="0" fontId="4" fillId="0" borderId="0" xfId="0" applyFont="1" applyAlignment="1">
      <alignment horizontal="left" vertical="top"/>
    </xf>
    <xf numFmtId="0" fontId="3" fillId="0" borderId="9" xfId="0" applyFont="1" applyBorder="1" applyAlignment="1">
      <alignment horizontal="center" vertical="top"/>
    </xf>
    <xf numFmtId="0" fontId="3" fillId="0" borderId="1" xfId="0" applyFont="1" applyBorder="1" applyAlignment="1">
      <alignment horizontal="center" vertical="top"/>
    </xf>
    <xf numFmtId="0" fontId="3" fillId="0" borderId="3" xfId="0" applyFont="1" applyBorder="1" applyAlignment="1">
      <alignment horizontal="center" vertical="top"/>
    </xf>
    <xf numFmtId="0" fontId="4" fillId="0" borderId="1" xfId="0" applyFont="1" applyBorder="1" applyAlignment="1">
      <alignment horizontal="center" vertical="top"/>
    </xf>
    <xf numFmtId="0" fontId="3" fillId="0" borderId="0" xfId="0" applyFont="1" applyBorder="1" applyAlignment="1">
      <alignment horizontal="center" vertical="top"/>
    </xf>
    <xf numFmtId="0" fontId="4" fillId="0" borderId="0" xfId="0" applyFont="1" applyAlignment="1">
      <alignment horizontal="center" vertical="top"/>
    </xf>
    <xf numFmtId="43" fontId="3" fillId="0" borderId="0" xfId="1" applyFont="1" applyBorder="1" applyAlignment="1">
      <alignment horizontal="center" vertical="top"/>
    </xf>
    <xf numFmtId="0" fontId="3" fillId="0" borderId="3" xfId="0" applyFont="1" applyBorder="1" applyAlignment="1">
      <alignment horizontal="left" vertical="top" wrapText="1"/>
    </xf>
    <xf numFmtId="0" fontId="3" fillId="0" borderId="9" xfId="0" applyFont="1" applyBorder="1" applyAlignment="1">
      <alignment horizontal="left" vertical="top" wrapText="1"/>
    </xf>
    <xf numFmtId="0" fontId="2" fillId="0" borderId="15" xfId="0" quotePrefix="1" applyFont="1" applyBorder="1" applyAlignment="1">
      <alignment horizontal="left" vertical="center"/>
    </xf>
    <xf numFmtId="0" fontId="2" fillId="0" borderId="14" xfId="0" applyFont="1" applyBorder="1" applyAlignment="1">
      <alignment horizontal="left" vertical="center"/>
    </xf>
    <xf numFmtId="2" fontId="6" fillId="2" borderId="3"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15" xfId="0" applyFont="1" applyBorder="1" applyAlignment="1">
      <alignment horizontal="center" vertical="top"/>
    </xf>
    <xf numFmtId="0" fontId="3" fillId="0" borderId="14" xfId="0" applyFont="1" applyBorder="1" applyAlignment="1">
      <alignment horizontal="center" vertical="top"/>
    </xf>
    <xf numFmtId="0" fontId="4" fillId="2" borderId="3" xfId="0" applyFont="1" applyFill="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2" fontId="4" fillId="3" borderId="11" xfId="0" applyNumberFormat="1" applyFont="1" applyFill="1" applyBorder="1" applyAlignment="1">
      <alignment horizontal="center" vertical="center"/>
    </xf>
    <xf numFmtId="2" fontId="4" fillId="3" borderId="12" xfId="0" applyNumberFormat="1" applyFont="1" applyFill="1" applyBorder="1" applyAlignment="1">
      <alignment horizontal="center" vertical="center"/>
    </xf>
    <xf numFmtId="2" fontId="4" fillId="3" borderId="13" xfId="0" applyNumberFormat="1" applyFont="1" applyFill="1" applyBorder="1" applyAlignment="1">
      <alignment horizontal="center" vertical="center"/>
    </xf>
    <xf numFmtId="0" fontId="3" fillId="0" borderId="3" xfId="0" applyFont="1" applyBorder="1" applyAlignment="1">
      <alignment horizontal="left" vertical="top"/>
    </xf>
    <xf numFmtId="0" fontId="3" fillId="0" borderId="16" xfId="0" applyFont="1" applyFill="1" applyBorder="1" applyAlignment="1">
      <alignment horizontal="left" vertical="top"/>
    </xf>
    <xf numFmtId="0" fontId="3" fillId="3" borderId="11" xfId="0" applyFont="1" applyFill="1" applyBorder="1" applyAlignment="1">
      <alignment horizontal="center" vertical="top"/>
    </xf>
    <xf numFmtId="0" fontId="3" fillId="3" borderId="13" xfId="0" applyFont="1" applyFill="1" applyBorder="1" applyAlignment="1">
      <alignment horizontal="center" vertical="top"/>
    </xf>
    <xf numFmtId="2" fontId="6" fillId="3" borderId="11" xfId="0" applyNumberFormat="1" applyFont="1" applyFill="1" applyBorder="1" applyAlignment="1">
      <alignment horizontal="center" vertical="top"/>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2" fontId="4" fillId="0" borderId="1" xfId="0" applyNumberFormat="1" applyFont="1" applyBorder="1" applyAlignment="1">
      <alignment horizontal="center" vertical="top"/>
    </xf>
    <xf numFmtId="2" fontId="6" fillId="2" borderId="1" xfId="0" applyNumberFormat="1" applyFont="1" applyFill="1" applyBorder="1" applyAlignment="1">
      <alignment horizontal="center" vertical="top"/>
    </xf>
    <xf numFmtId="0" fontId="6" fillId="2" borderId="1" xfId="0" applyFont="1" applyFill="1" applyBorder="1" applyAlignment="1">
      <alignment horizontal="center" vertical="top"/>
    </xf>
    <xf numFmtId="0" fontId="3" fillId="2" borderId="11" xfId="0" applyFont="1" applyFill="1" applyBorder="1" applyAlignment="1">
      <alignment horizontal="center" vertical="top"/>
    </xf>
    <xf numFmtId="0" fontId="3" fillId="2" borderId="13"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2" fontId="6" fillId="0" borderId="11" xfId="0" applyNumberFormat="1" applyFont="1" applyBorder="1" applyAlignment="1">
      <alignment horizontal="center" vertical="center"/>
    </xf>
    <xf numFmtId="2" fontId="6" fillId="0" borderId="12" xfId="0" applyNumberFormat="1" applyFont="1" applyBorder="1" applyAlignment="1">
      <alignment horizontal="center" vertical="center"/>
    </xf>
    <xf numFmtId="2" fontId="6" fillId="0" borderId="13" xfId="0" applyNumberFormat="1" applyFont="1" applyBorder="1" applyAlignment="1">
      <alignment horizontal="center" vertical="center"/>
    </xf>
    <xf numFmtId="0" fontId="3" fillId="0" borderId="11" xfId="0" applyFont="1" applyBorder="1" applyAlignment="1">
      <alignment horizontal="center" vertical="top"/>
    </xf>
    <xf numFmtId="0" fontId="3" fillId="0" borderId="13" xfId="0" applyFont="1" applyBorder="1" applyAlignment="1">
      <alignment horizontal="center" vertical="top"/>
    </xf>
    <xf numFmtId="0" fontId="4" fillId="0" borderId="9" xfId="0" applyFont="1" applyBorder="1" applyAlignment="1">
      <alignment horizontal="center" vertical="top"/>
    </xf>
    <xf numFmtId="0" fontId="3" fillId="0" borderId="0" xfId="0" applyFont="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left" vertical="top"/>
    </xf>
    <xf numFmtId="0" fontId="4" fillId="3" borderId="1" xfId="0" applyFont="1" applyFill="1" applyBorder="1" applyAlignment="1">
      <alignment horizontal="left" vertical="top"/>
    </xf>
    <xf numFmtId="0" fontId="3" fillId="4" borderId="1" xfId="0" applyFont="1" applyFill="1" applyBorder="1" applyAlignment="1">
      <alignment horizontal="center" vertical="top"/>
    </xf>
    <xf numFmtId="0" fontId="4" fillId="3" borderId="1" xfId="0" applyFont="1" applyFill="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2" fontId="4" fillId="0" borderId="11" xfId="0" applyNumberFormat="1" applyFont="1" applyFill="1" applyBorder="1" applyAlignment="1">
      <alignment horizontal="center" vertical="top"/>
    </xf>
    <xf numFmtId="0" fontId="4" fillId="0" borderId="13" xfId="0" applyFont="1" applyFill="1" applyBorder="1" applyAlignment="1">
      <alignment horizontal="center" vertical="top"/>
    </xf>
    <xf numFmtId="0" fontId="3" fillId="5" borderId="1" xfId="0" applyFont="1" applyFill="1" applyBorder="1" applyAlignment="1">
      <alignment horizontal="left" vertical="top"/>
    </xf>
    <xf numFmtId="43" fontId="3" fillId="0" borderId="0" xfId="1" applyFont="1" applyAlignment="1">
      <alignment horizontal="center"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cellXfs>
  <cellStyles count="2">
    <cellStyle name="Comma" xfId="1" builtinId="3"/>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78F6-28B2-4D29-8CC3-C76EC2B982F6}">
  <sheetPr>
    <tabColor rgb="FF00B0F0"/>
    <pageSetUpPr fitToPage="1"/>
  </sheetPr>
  <dimension ref="A1:W14"/>
  <sheetViews>
    <sheetView zoomScale="90" zoomScaleNormal="90" workbookViewId="0">
      <selection activeCell="D16" sqref="D16"/>
    </sheetView>
  </sheetViews>
  <sheetFormatPr defaultRowHeight="21"/>
  <cols>
    <col min="1" max="1" width="9.140625" style="2"/>
    <col min="2" max="2" width="11.42578125" style="2" customWidth="1"/>
    <col min="3" max="3" width="9.140625" style="2"/>
    <col min="4" max="4" width="33.140625" style="3" customWidth="1"/>
    <col min="5" max="17" width="7.28515625" style="88" customWidth="1"/>
    <col min="18" max="18" width="11.85546875" style="88" customWidth="1"/>
    <col min="19" max="19" width="16" style="88" customWidth="1"/>
    <col min="20" max="20" width="20.42578125" style="88" customWidth="1"/>
    <col min="21" max="16384" width="9.140625" style="2"/>
  </cols>
  <sheetData>
    <row r="1" spans="1:23">
      <c r="A1" s="1" t="s">
        <v>209</v>
      </c>
    </row>
    <row r="2" spans="1:23">
      <c r="A2" s="1" t="s">
        <v>91</v>
      </c>
    </row>
    <row r="3" spans="1:23" s="1" customFormat="1">
      <c r="A3" s="83" t="s">
        <v>211</v>
      </c>
      <c r="B3" s="94"/>
      <c r="C3" s="22"/>
      <c r="D3" s="22"/>
      <c r="E3" s="22"/>
      <c r="F3" s="22"/>
      <c r="G3" s="22"/>
      <c r="H3" s="22"/>
      <c r="I3" s="22"/>
    </row>
    <row r="4" spans="1:23">
      <c r="A4" s="1"/>
    </row>
    <row r="5" spans="1:23">
      <c r="A5" s="73" t="s">
        <v>9</v>
      </c>
      <c r="B5" s="73"/>
      <c r="E5" s="2"/>
      <c r="F5" s="2"/>
      <c r="U5" s="88"/>
      <c r="V5" s="88"/>
      <c r="W5" s="88"/>
    </row>
    <row r="6" spans="1:23">
      <c r="A6" s="122" t="s">
        <v>201</v>
      </c>
      <c r="B6" s="122"/>
      <c r="C6" s="122"/>
      <c r="D6" s="122"/>
      <c r="E6" s="122"/>
      <c r="F6" s="122"/>
      <c r="G6" s="122"/>
      <c r="H6" s="122"/>
      <c r="I6" s="122"/>
      <c r="J6" s="122"/>
      <c r="K6" s="122"/>
      <c r="L6" s="122"/>
      <c r="M6" s="122"/>
      <c r="N6" s="122"/>
      <c r="O6" s="122"/>
      <c r="P6" s="122"/>
      <c r="Q6" s="122"/>
      <c r="R6" s="122"/>
      <c r="S6" s="122"/>
      <c r="T6" s="122"/>
      <c r="U6" s="88"/>
      <c r="V6" s="88"/>
      <c r="W6" s="88"/>
    </row>
    <row r="7" spans="1:23">
      <c r="A7" s="122" t="s">
        <v>202</v>
      </c>
      <c r="B7" s="122"/>
      <c r="C7" s="122"/>
      <c r="D7" s="122"/>
      <c r="E7" s="122"/>
      <c r="F7" s="122"/>
      <c r="G7" s="122"/>
      <c r="H7" s="122"/>
      <c r="I7" s="122"/>
      <c r="J7" s="122"/>
      <c r="K7" s="122"/>
      <c r="L7" s="122"/>
      <c r="M7" s="122"/>
      <c r="N7" s="122"/>
      <c r="O7" s="122"/>
      <c r="P7" s="122"/>
      <c r="Q7" s="122"/>
      <c r="R7" s="122"/>
      <c r="S7" s="122"/>
      <c r="T7" s="122"/>
      <c r="U7" s="88"/>
      <c r="V7" s="88"/>
      <c r="W7" s="88"/>
    </row>
    <row r="8" spans="1:23" ht="48.75" customHeight="1">
      <c r="A8" s="121" t="s">
        <v>203</v>
      </c>
      <c r="B8" s="121"/>
      <c r="C8" s="121"/>
      <c r="D8" s="121"/>
      <c r="E8" s="121"/>
      <c r="F8" s="121"/>
      <c r="G8" s="121"/>
      <c r="H8" s="121"/>
      <c r="I8" s="121"/>
      <c r="J8" s="121"/>
      <c r="K8" s="121"/>
      <c r="L8" s="121"/>
      <c r="M8" s="121"/>
      <c r="N8" s="121"/>
      <c r="O8" s="121"/>
      <c r="P8" s="121"/>
      <c r="Q8" s="121"/>
      <c r="R8" s="121"/>
      <c r="S8" s="121"/>
      <c r="T8" s="121"/>
      <c r="U8" s="88"/>
      <c r="V8" s="88"/>
      <c r="W8" s="88"/>
    </row>
    <row r="9" spans="1:23">
      <c r="A9" s="1" t="s">
        <v>205</v>
      </c>
      <c r="B9" s="119"/>
      <c r="C9" s="119"/>
      <c r="D9" s="119"/>
      <c r="E9" s="119"/>
      <c r="F9" s="119"/>
      <c r="G9" s="119"/>
      <c r="H9" s="119"/>
      <c r="I9" s="119"/>
      <c r="J9" s="119"/>
      <c r="K9" s="119"/>
      <c r="L9" s="119"/>
      <c r="M9" s="119"/>
      <c r="N9" s="119"/>
      <c r="O9" s="119"/>
      <c r="P9" s="119"/>
      <c r="Q9" s="119"/>
      <c r="R9" s="119"/>
      <c r="S9" s="119"/>
      <c r="T9" s="119"/>
      <c r="U9" s="88"/>
      <c r="V9" s="88"/>
      <c r="W9" s="88"/>
    </row>
    <row r="10" spans="1:23">
      <c r="A10" s="2" t="s">
        <v>206</v>
      </c>
      <c r="B10" s="119"/>
      <c r="C10" s="119"/>
      <c r="D10" s="119"/>
      <c r="E10" s="119"/>
      <c r="F10" s="119"/>
      <c r="G10" s="119"/>
      <c r="H10" s="119"/>
      <c r="I10" s="119"/>
      <c r="J10" s="119"/>
      <c r="K10" s="119"/>
      <c r="L10" s="119"/>
      <c r="M10" s="119"/>
      <c r="N10" s="119"/>
      <c r="O10" s="119"/>
      <c r="P10" s="119"/>
      <c r="Q10" s="119"/>
      <c r="R10" s="119"/>
      <c r="S10" s="119"/>
      <c r="T10" s="119"/>
      <c r="U10" s="88"/>
      <c r="V10" s="88"/>
      <c r="W10" s="88"/>
    </row>
    <row r="11" spans="1:23">
      <c r="A11" s="2" t="s">
        <v>207</v>
      </c>
      <c r="B11" s="119"/>
      <c r="C11" s="119"/>
      <c r="D11" s="119"/>
      <c r="E11" s="119"/>
      <c r="F11" s="119"/>
      <c r="G11" s="119"/>
      <c r="H11" s="119"/>
      <c r="I11" s="119"/>
      <c r="J11" s="119"/>
      <c r="K11" s="119"/>
      <c r="L11" s="119"/>
      <c r="M11" s="119"/>
      <c r="N11" s="119"/>
      <c r="O11" s="119"/>
      <c r="P11" s="119"/>
      <c r="Q11" s="119"/>
      <c r="R11" s="119"/>
      <c r="S11" s="119"/>
      <c r="T11" s="119"/>
      <c r="U11" s="88"/>
      <c r="V11" s="88"/>
      <c r="W11" s="88"/>
    </row>
    <row r="12" spans="1:23">
      <c r="A12" s="1"/>
    </row>
    <row r="13" spans="1:23" s="92" customFormat="1">
      <c r="A13" s="85" t="s">
        <v>0</v>
      </c>
      <c r="B13" s="85" t="s">
        <v>198</v>
      </c>
      <c r="C13" s="85" t="s">
        <v>197</v>
      </c>
      <c r="D13" s="118" t="s">
        <v>5</v>
      </c>
      <c r="E13" s="85">
        <v>1.1000000000000001</v>
      </c>
      <c r="F13" s="85">
        <v>1.2</v>
      </c>
      <c r="G13" s="85">
        <v>1.3</v>
      </c>
      <c r="H13" s="85">
        <v>1.4</v>
      </c>
      <c r="I13" s="85">
        <v>1.5</v>
      </c>
      <c r="J13" s="85">
        <v>1.6</v>
      </c>
      <c r="K13" s="85">
        <v>2.1</v>
      </c>
      <c r="L13" s="85">
        <v>2.2000000000000002</v>
      </c>
      <c r="M13" s="85">
        <v>2.2999999999999998</v>
      </c>
      <c r="N13" s="85">
        <v>3.1</v>
      </c>
      <c r="O13" s="85">
        <v>4.0999999999999996</v>
      </c>
      <c r="P13" s="85">
        <v>5.0999999999999996</v>
      </c>
      <c r="Q13" s="85">
        <v>5.2</v>
      </c>
      <c r="R13" s="85" t="s">
        <v>8</v>
      </c>
      <c r="S13" s="85" t="s">
        <v>81</v>
      </c>
      <c r="T13" s="85" t="s">
        <v>89</v>
      </c>
    </row>
    <row r="14" spans="1:23" s="110" customFormat="1">
      <c r="A14" s="105">
        <v>1</v>
      </c>
      <c r="B14" s="105">
        <v>2567</v>
      </c>
      <c r="C14" s="105" t="s">
        <v>199</v>
      </c>
      <c r="D14" s="106" t="s">
        <v>200</v>
      </c>
      <c r="E14" s="105">
        <v>3.51</v>
      </c>
      <c r="F14" s="74">
        <v>5</v>
      </c>
      <c r="G14" s="74">
        <v>5</v>
      </c>
      <c r="H14" s="74">
        <v>5</v>
      </c>
      <c r="I14" s="74">
        <v>5</v>
      </c>
      <c r="J14" s="74">
        <v>5</v>
      </c>
      <c r="K14" s="74">
        <v>5</v>
      </c>
      <c r="L14" s="74">
        <v>5</v>
      </c>
      <c r="M14" s="74">
        <v>5</v>
      </c>
      <c r="N14" s="74">
        <v>5</v>
      </c>
      <c r="O14" s="74">
        <v>5</v>
      </c>
      <c r="P14" s="74">
        <v>5</v>
      </c>
      <c r="Q14" s="74">
        <v>5</v>
      </c>
      <c r="R14" s="107">
        <f>AVERAGE(E14:Q14)</f>
        <v>4.8853846153846154</v>
      </c>
      <c r="S14" s="108" t="str">
        <f>IF(R14&gt;5,"คะแนนผิดพลาด",IF(R14&gt;4.5,"ดีมาก",IF(R14&gt;3.5,"ดี",IF(R14&gt;2.5,"พอใช้",IF(R14&gt;1.5,"ต้องปรับปรุง",IF(R14&gt;0.001,"ต้องปรับปรุงเร่งด่วน",IF(R14=0,"ต้องปรับปรุงเร่งด่วน")))))))</f>
        <v>ดีมาก</v>
      </c>
      <c r="T14" s="109"/>
    </row>
  </sheetData>
  <mergeCells count="3">
    <mergeCell ref="A8:T8"/>
    <mergeCell ref="A7:T7"/>
    <mergeCell ref="A6:T6"/>
  </mergeCells>
  <pageMargins left="0.25" right="0.25" top="0.75" bottom="0.75" header="0.3" footer="0.3"/>
  <pageSetup paperSize="9" scale="69" fitToHeight="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B91DF-678A-4502-82FA-ADE74B6128DC}">
  <sheetPr>
    <tabColor rgb="FF00B0F0"/>
    <pageSetUpPr fitToPage="1"/>
  </sheetPr>
  <dimension ref="A1:X18"/>
  <sheetViews>
    <sheetView topLeftCell="D7" zoomScale="90" zoomScaleNormal="90" workbookViewId="0">
      <selection activeCell="F21" sqref="F21"/>
    </sheetView>
  </sheetViews>
  <sheetFormatPr defaultRowHeight="21"/>
  <cols>
    <col min="1" max="2" width="9.140625" style="2"/>
    <col min="3" max="3" width="20.140625" style="2" customWidth="1"/>
    <col min="4" max="4" width="33.140625" style="3" customWidth="1"/>
    <col min="5" max="5" width="16.42578125" style="2" customWidth="1"/>
    <col min="6" max="7" width="20.140625" style="2" customWidth="1"/>
    <col min="8" max="8" width="7.7109375" style="19" customWidth="1"/>
    <col min="9" max="21" width="6.5703125" style="19" customWidth="1"/>
    <col min="22" max="22" width="7.5703125" style="19" customWidth="1"/>
    <col min="23" max="23" width="13.28515625" style="19" customWidth="1"/>
    <col min="24" max="24" width="20.42578125" style="19" customWidth="1"/>
    <col min="25" max="16384" width="9.140625" style="2"/>
  </cols>
  <sheetData>
    <row r="1" spans="1:24">
      <c r="A1" s="1" t="s">
        <v>210</v>
      </c>
    </row>
    <row r="2" spans="1:24">
      <c r="A2" s="1" t="s">
        <v>91</v>
      </c>
      <c r="H2" s="88"/>
      <c r="I2" s="88"/>
      <c r="J2" s="88"/>
      <c r="K2" s="88"/>
      <c r="L2" s="88"/>
      <c r="M2" s="88"/>
      <c r="N2" s="88"/>
      <c r="O2" s="88"/>
      <c r="P2" s="88"/>
      <c r="Q2" s="88"/>
      <c r="R2" s="88"/>
      <c r="S2" s="88"/>
      <c r="T2" s="88"/>
      <c r="U2" s="88"/>
      <c r="V2" s="88"/>
      <c r="W2" s="88"/>
      <c r="X2" s="88"/>
    </row>
    <row r="3" spans="1:24" s="1" customFormat="1">
      <c r="A3" s="83" t="s">
        <v>212</v>
      </c>
      <c r="B3" s="22"/>
      <c r="C3" s="22"/>
      <c r="D3" s="22"/>
      <c r="E3" s="22"/>
      <c r="F3" s="22"/>
      <c r="G3" s="22"/>
      <c r="H3" s="22"/>
      <c r="I3" s="22"/>
    </row>
    <row r="4" spans="1:24">
      <c r="A4" s="1" t="s">
        <v>174</v>
      </c>
      <c r="H4" s="88"/>
      <c r="I4" s="88"/>
      <c r="J4" s="88"/>
      <c r="K4" s="88"/>
      <c r="L4" s="88"/>
      <c r="M4" s="88"/>
      <c r="N4" s="88"/>
      <c r="O4" s="88"/>
      <c r="P4" s="88"/>
      <c r="Q4" s="88"/>
      <c r="R4" s="88"/>
      <c r="S4" s="88"/>
      <c r="T4" s="88"/>
      <c r="U4" s="88"/>
      <c r="V4" s="88"/>
      <c r="W4" s="88"/>
      <c r="X4" s="88"/>
    </row>
    <row r="5" spans="1:24">
      <c r="A5" s="1"/>
      <c r="H5" s="88"/>
      <c r="I5" s="88"/>
      <c r="J5" s="88"/>
      <c r="K5" s="88"/>
      <c r="L5" s="88"/>
      <c r="M5" s="88"/>
      <c r="N5" s="88"/>
      <c r="O5" s="88"/>
      <c r="P5" s="88"/>
      <c r="Q5" s="88"/>
      <c r="R5" s="88"/>
      <c r="S5" s="88"/>
      <c r="T5" s="88"/>
      <c r="U5" s="88"/>
      <c r="V5" s="88"/>
      <c r="W5" s="88"/>
      <c r="X5" s="88"/>
    </row>
    <row r="6" spans="1:24">
      <c r="A6" s="73" t="s">
        <v>9</v>
      </c>
      <c r="B6" s="73"/>
    </row>
    <row r="7" spans="1:24">
      <c r="A7" s="2" t="s">
        <v>11</v>
      </c>
    </row>
    <row r="8" spans="1:24">
      <c r="A8" s="2" t="s">
        <v>19</v>
      </c>
    </row>
    <row r="9" spans="1:24">
      <c r="A9" s="2" t="s">
        <v>203</v>
      </c>
    </row>
    <row r="10" spans="1:24" s="5" customFormat="1" ht="63">
      <c r="A10" s="27" t="s">
        <v>0</v>
      </c>
      <c r="B10" s="27" t="s">
        <v>5</v>
      </c>
      <c r="C10" s="27" t="s">
        <v>1</v>
      </c>
      <c r="D10" s="28" t="s">
        <v>13</v>
      </c>
      <c r="E10" s="28" t="s">
        <v>6</v>
      </c>
      <c r="F10" s="27" t="s">
        <v>7</v>
      </c>
      <c r="G10" s="28" t="s">
        <v>208</v>
      </c>
      <c r="H10" s="27">
        <v>1.1000000000000001</v>
      </c>
      <c r="I10" s="27">
        <v>2.1</v>
      </c>
      <c r="J10" s="27">
        <v>2.2000000000000002</v>
      </c>
      <c r="K10" s="27">
        <v>3.1</v>
      </c>
      <c r="L10" s="27">
        <v>3.2</v>
      </c>
      <c r="M10" s="27">
        <v>3.3</v>
      </c>
      <c r="N10" s="27">
        <v>4.0999999999999996</v>
      </c>
      <c r="O10" s="27">
        <v>4.2</v>
      </c>
      <c r="P10" s="27">
        <v>4.3</v>
      </c>
      <c r="Q10" s="27">
        <v>5.0999999999999996</v>
      </c>
      <c r="R10" s="27">
        <v>5.2</v>
      </c>
      <c r="S10" s="27">
        <v>5.3</v>
      </c>
      <c r="T10" s="27">
        <v>5.4</v>
      </c>
      <c r="U10" s="27">
        <v>6.1</v>
      </c>
      <c r="V10" s="120" t="s">
        <v>8</v>
      </c>
      <c r="W10" s="27" t="s">
        <v>221</v>
      </c>
      <c r="X10" s="27" t="s">
        <v>89</v>
      </c>
    </row>
    <row r="11" spans="1:24" s="110" customFormat="1" ht="42">
      <c r="A11" s="105">
        <v>1</v>
      </c>
      <c r="B11" s="105" t="s">
        <v>18</v>
      </c>
      <c r="C11" s="105" t="s">
        <v>12</v>
      </c>
      <c r="D11" s="106" t="s">
        <v>14</v>
      </c>
      <c r="E11" s="105" t="s">
        <v>15</v>
      </c>
      <c r="F11" s="105" t="s">
        <v>16</v>
      </c>
      <c r="G11" s="105">
        <v>2558</v>
      </c>
      <c r="H11" s="105" t="s">
        <v>10</v>
      </c>
      <c r="I11" s="74">
        <v>1</v>
      </c>
      <c r="J11" s="74" t="s">
        <v>17</v>
      </c>
      <c r="K11" s="74">
        <v>2</v>
      </c>
      <c r="L11" s="74">
        <v>5</v>
      </c>
      <c r="M11" s="74">
        <v>5</v>
      </c>
      <c r="N11" s="74">
        <v>2</v>
      </c>
      <c r="O11" s="74">
        <v>2</v>
      </c>
      <c r="P11" s="74">
        <v>2</v>
      </c>
      <c r="Q11" s="74">
        <v>2</v>
      </c>
      <c r="R11" s="74">
        <v>2</v>
      </c>
      <c r="S11" s="74">
        <v>2</v>
      </c>
      <c r="T11" s="74">
        <v>5</v>
      </c>
      <c r="U11" s="74">
        <v>5</v>
      </c>
      <c r="V11" s="107">
        <f>AVERAGE(I11:U11)</f>
        <v>2.9166666666666665</v>
      </c>
      <c r="W11" s="108" t="str">
        <f>IF(V11&gt;5,"คะแนนผิดพลาด",IF(V11&gt;4,"ดีมาก",IF(V11&gt;3,"ดี",IF(V11&gt;2,"ปานกลาง",IF(V11&gt;0,"น้อย",IF(V11=0,"คะแนนผิดพลาด",IF(V11=0,"ต้องปรับปรุงเร่งด่วน")))))))</f>
        <v>ปานกลาง</v>
      </c>
      <c r="X11" s="109"/>
    </row>
    <row r="12" spans="1:24">
      <c r="A12" s="12"/>
      <c r="B12" s="12"/>
      <c r="C12" s="12"/>
      <c r="D12" s="11"/>
      <c r="E12" s="12"/>
      <c r="F12" s="12"/>
      <c r="G12" s="12"/>
      <c r="H12" s="21"/>
      <c r="I12" s="21"/>
      <c r="J12" s="21"/>
      <c r="K12" s="21"/>
      <c r="L12" s="21"/>
      <c r="M12" s="21"/>
      <c r="N12" s="21"/>
      <c r="O12" s="21"/>
      <c r="P12" s="21"/>
      <c r="Q12" s="21"/>
      <c r="R12" s="21"/>
      <c r="S12" s="21"/>
      <c r="T12" s="21"/>
      <c r="U12" s="21"/>
      <c r="V12" s="75"/>
      <c r="W12" s="75"/>
      <c r="X12" s="21"/>
    </row>
    <row r="13" spans="1:24">
      <c r="A13" s="12"/>
      <c r="B13" s="12"/>
      <c r="C13" s="12"/>
      <c r="D13" s="11"/>
      <c r="E13" s="12"/>
      <c r="F13" s="12"/>
      <c r="G13" s="12"/>
      <c r="H13" s="21"/>
      <c r="I13" s="21"/>
      <c r="J13" s="21"/>
      <c r="K13" s="21"/>
      <c r="L13" s="21"/>
      <c r="M13" s="21"/>
      <c r="N13" s="21"/>
      <c r="O13" s="21"/>
      <c r="P13" s="21"/>
      <c r="Q13" s="21"/>
      <c r="R13" s="21"/>
      <c r="S13" s="21"/>
      <c r="T13" s="21"/>
      <c r="U13" s="21"/>
      <c r="V13" s="75"/>
      <c r="W13" s="75"/>
      <c r="X13" s="21"/>
    </row>
    <row r="14" spans="1:24">
      <c r="A14" s="12"/>
      <c r="B14" s="12"/>
      <c r="C14" s="12"/>
      <c r="D14" s="11"/>
      <c r="E14" s="12"/>
      <c r="F14" s="12"/>
      <c r="G14" s="12"/>
      <c r="H14" s="21"/>
      <c r="I14" s="21"/>
      <c r="J14" s="21"/>
      <c r="K14" s="21"/>
      <c r="L14" s="21"/>
      <c r="M14" s="21"/>
      <c r="N14" s="21"/>
      <c r="O14" s="21"/>
      <c r="P14" s="21"/>
      <c r="Q14" s="21"/>
      <c r="R14" s="21"/>
      <c r="S14" s="21"/>
      <c r="T14" s="21"/>
      <c r="U14" s="21"/>
      <c r="V14" s="75"/>
      <c r="W14" s="75"/>
      <c r="X14" s="21"/>
    </row>
    <row r="15" spans="1:24">
      <c r="A15" s="12"/>
      <c r="B15" s="12"/>
      <c r="C15" s="12"/>
      <c r="D15" s="11"/>
      <c r="E15" s="12"/>
      <c r="F15" s="12"/>
      <c r="G15" s="12"/>
      <c r="H15" s="21"/>
      <c r="I15" s="21"/>
      <c r="J15" s="21"/>
      <c r="K15" s="21"/>
      <c r="L15" s="21"/>
      <c r="M15" s="21"/>
      <c r="N15" s="21"/>
      <c r="O15" s="21"/>
      <c r="P15" s="21"/>
      <c r="Q15" s="21"/>
      <c r="R15" s="21"/>
      <c r="S15" s="21"/>
      <c r="T15" s="21"/>
      <c r="U15" s="21"/>
      <c r="V15" s="75"/>
      <c r="W15" s="75"/>
      <c r="X15" s="21"/>
    </row>
    <row r="16" spans="1:24">
      <c r="A16" s="12"/>
      <c r="B16" s="12"/>
      <c r="C16" s="12"/>
      <c r="D16" s="11"/>
      <c r="E16" s="12"/>
      <c r="F16" s="12"/>
      <c r="G16" s="12"/>
      <c r="H16" s="21"/>
      <c r="I16" s="21"/>
      <c r="J16" s="21"/>
      <c r="K16" s="21"/>
      <c r="L16" s="21"/>
      <c r="M16" s="21"/>
      <c r="N16" s="21"/>
      <c r="O16" s="21"/>
      <c r="P16" s="21"/>
      <c r="Q16" s="21"/>
      <c r="R16" s="21"/>
      <c r="S16" s="21"/>
      <c r="T16" s="21"/>
      <c r="U16" s="21"/>
      <c r="V16" s="75"/>
      <c r="W16" s="75"/>
      <c r="X16" s="21"/>
    </row>
    <row r="17" spans="1:24">
      <c r="A17" s="12"/>
      <c r="B17" s="12"/>
      <c r="C17" s="12"/>
      <c r="D17" s="11"/>
      <c r="E17" s="12"/>
      <c r="F17" s="12"/>
      <c r="G17" s="12"/>
      <c r="H17" s="21"/>
      <c r="I17" s="21"/>
      <c r="J17" s="21"/>
      <c r="K17" s="21"/>
      <c r="L17" s="21"/>
      <c r="M17" s="21"/>
      <c r="N17" s="21"/>
      <c r="O17" s="21"/>
      <c r="P17" s="21"/>
      <c r="Q17" s="21"/>
      <c r="R17" s="21"/>
      <c r="S17" s="21"/>
      <c r="T17" s="21"/>
      <c r="U17" s="21"/>
      <c r="V17" s="75"/>
      <c r="W17" s="75"/>
      <c r="X17" s="21"/>
    </row>
    <row r="18" spans="1:24">
      <c r="A18" s="12"/>
      <c r="B18" s="12"/>
      <c r="C18" s="12"/>
      <c r="D18" s="11"/>
      <c r="E18" s="12"/>
      <c r="F18" s="12"/>
      <c r="G18" s="12"/>
      <c r="H18" s="21"/>
      <c r="I18" s="21"/>
      <c r="J18" s="21"/>
      <c r="K18" s="21"/>
      <c r="L18" s="21"/>
      <c r="M18" s="21"/>
      <c r="N18" s="21"/>
      <c r="O18" s="21"/>
      <c r="P18" s="21"/>
      <c r="Q18" s="21"/>
      <c r="R18" s="21"/>
      <c r="S18" s="21"/>
      <c r="T18" s="21"/>
      <c r="U18" s="21"/>
      <c r="V18" s="75"/>
      <c r="W18" s="75"/>
      <c r="X18" s="21"/>
    </row>
  </sheetData>
  <pageMargins left="0.25" right="0.25" top="0.75" bottom="0.75" header="0.3" footer="0.3"/>
  <pageSetup paperSize="9" scale="48" fitToHeight="0"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300F-51B7-4F2A-8809-1DC29A5EB386}">
  <sheetPr>
    <tabColor rgb="FF0070C0"/>
    <pageSetUpPr fitToPage="1"/>
  </sheetPr>
  <dimension ref="A1:BP18"/>
  <sheetViews>
    <sheetView tabSelected="1" zoomScale="90" zoomScaleNormal="90" workbookViewId="0">
      <selection activeCell="F24" sqref="F24"/>
    </sheetView>
  </sheetViews>
  <sheetFormatPr defaultRowHeight="21"/>
  <cols>
    <col min="1" max="2" width="9.140625" style="2"/>
    <col min="3" max="3" width="20.140625" style="2" customWidth="1"/>
    <col min="4" max="4" width="33.140625" style="3" customWidth="1"/>
    <col min="5" max="5" width="16.42578125" style="2" customWidth="1"/>
    <col min="6" max="7" width="20.140625" style="2" customWidth="1"/>
    <col min="8" max="12" width="6.140625" style="88" customWidth="1"/>
    <col min="13" max="13" width="13.42578125" style="88" customWidth="1"/>
    <col min="14" max="17" width="6.140625" style="88" customWidth="1"/>
    <col min="18" max="20" width="6.140625" style="2" customWidth="1"/>
    <col min="21" max="21" width="12.42578125" style="2" customWidth="1"/>
    <col min="22" max="27" width="7" style="2" customWidth="1"/>
    <col min="28" max="28" width="12.5703125" style="2" customWidth="1"/>
    <col min="29" max="35" width="7.140625" style="2" customWidth="1"/>
    <col min="36" max="36" width="13" style="2" customWidth="1"/>
    <col min="37" max="44" width="7" style="2" customWidth="1"/>
    <col min="45" max="45" width="13.5703125" style="2" customWidth="1"/>
    <col min="46" max="51" width="7" style="2" customWidth="1"/>
    <col min="52" max="52" width="13.5703125" style="2" customWidth="1"/>
    <col min="53" max="61" width="9.140625" style="2"/>
    <col min="62" max="62" width="12.42578125" style="2" customWidth="1"/>
    <col min="63" max="67" width="9.140625" style="2"/>
    <col min="68" max="68" width="13.42578125" style="2" customWidth="1"/>
    <col min="69" max="16384" width="9.140625" style="2"/>
  </cols>
  <sheetData>
    <row r="1" spans="1:68">
      <c r="A1" s="1" t="s">
        <v>210</v>
      </c>
    </row>
    <row r="2" spans="1:68">
      <c r="A2" s="1" t="s">
        <v>92</v>
      </c>
    </row>
    <row r="3" spans="1:68" s="1" customFormat="1">
      <c r="A3" s="83" t="s">
        <v>213</v>
      </c>
      <c r="B3" s="22"/>
      <c r="C3" s="22"/>
      <c r="D3" s="22"/>
      <c r="E3" s="22"/>
      <c r="F3" s="22"/>
      <c r="G3" s="22"/>
      <c r="H3" s="22"/>
      <c r="I3" s="22"/>
    </row>
    <row r="4" spans="1:68">
      <c r="A4" s="1" t="s">
        <v>174</v>
      </c>
    </row>
    <row r="5" spans="1:68">
      <c r="A5" s="1"/>
    </row>
    <row r="6" spans="1:68">
      <c r="A6" s="73" t="s">
        <v>9</v>
      </c>
      <c r="B6" s="73"/>
    </row>
    <row r="7" spans="1:68">
      <c r="A7" s="2" t="s">
        <v>11</v>
      </c>
    </row>
    <row r="8" spans="1:68">
      <c r="A8" s="2" t="s">
        <v>19</v>
      </c>
    </row>
    <row r="9" spans="1:68">
      <c r="A9" s="2" t="s">
        <v>204</v>
      </c>
    </row>
    <row r="10" spans="1:68" ht="45.75" customHeight="1">
      <c r="A10" s="123" t="s">
        <v>0</v>
      </c>
      <c r="B10" s="123" t="s">
        <v>5</v>
      </c>
      <c r="C10" s="123" t="s">
        <v>1</v>
      </c>
      <c r="D10" s="128" t="s">
        <v>13</v>
      </c>
      <c r="E10" s="128" t="s">
        <v>6</v>
      </c>
      <c r="F10" s="123" t="s">
        <v>7</v>
      </c>
      <c r="G10" s="127" t="s">
        <v>208</v>
      </c>
      <c r="H10" s="129" t="s">
        <v>181</v>
      </c>
      <c r="I10" s="123"/>
      <c r="J10" s="123"/>
      <c r="K10" s="123"/>
      <c r="L10" s="123"/>
      <c r="M10" s="123"/>
      <c r="N10" s="130" t="s">
        <v>182</v>
      </c>
      <c r="O10" s="130"/>
      <c r="P10" s="130"/>
      <c r="Q10" s="130"/>
      <c r="R10" s="130"/>
      <c r="S10" s="130"/>
      <c r="T10" s="130"/>
      <c r="U10" s="130"/>
      <c r="V10" s="123" t="s">
        <v>183</v>
      </c>
      <c r="W10" s="123"/>
      <c r="X10" s="123"/>
      <c r="Y10" s="123"/>
      <c r="Z10" s="123"/>
      <c r="AA10" s="123"/>
      <c r="AB10" s="123"/>
      <c r="AC10" s="130" t="s">
        <v>184</v>
      </c>
      <c r="AD10" s="130"/>
      <c r="AE10" s="130"/>
      <c r="AF10" s="130"/>
      <c r="AG10" s="130"/>
      <c r="AH10" s="130"/>
      <c r="AI10" s="130"/>
      <c r="AJ10" s="130"/>
      <c r="AK10" s="123" t="s">
        <v>185</v>
      </c>
      <c r="AL10" s="123"/>
      <c r="AM10" s="123"/>
      <c r="AN10" s="123"/>
      <c r="AO10" s="123"/>
      <c r="AP10" s="123"/>
      <c r="AQ10" s="123"/>
      <c r="AR10" s="123"/>
      <c r="AS10" s="123"/>
      <c r="AT10" s="130" t="s">
        <v>186</v>
      </c>
      <c r="AU10" s="130"/>
      <c r="AV10" s="130"/>
      <c r="AW10" s="130"/>
      <c r="AX10" s="130"/>
      <c r="AY10" s="130"/>
      <c r="AZ10" s="130"/>
      <c r="BA10" s="123" t="s">
        <v>187</v>
      </c>
      <c r="BB10" s="123"/>
      <c r="BC10" s="123"/>
      <c r="BD10" s="123"/>
      <c r="BE10" s="123"/>
      <c r="BF10" s="123"/>
      <c r="BG10" s="123"/>
      <c r="BH10" s="123"/>
      <c r="BI10" s="123"/>
      <c r="BJ10" s="123"/>
      <c r="BK10" s="124" t="s">
        <v>188</v>
      </c>
      <c r="BL10" s="125"/>
      <c r="BM10" s="125"/>
      <c r="BN10" s="125"/>
      <c r="BO10" s="125"/>
      <c r="BP10" s="126"/>
    </row>
    <row r="11" spans="1:68" s="92" customFormat="1">
      <c r="A11" s="123"/>
      <c r="B11" s="123"/>
      <c r="C11" s="123"/>
      <c r="D11" s="128"/>
      <c r="E11" s="128"/>
      <c r="F11" s="123"/>
      <c r="G11" s="127"/>
      <c r="H11" s="91">
        <v>1.1000000000000001</v>
      </c>
      <c r="I11" s="89">
        <v>1.2</v>
      </c>
      <c r="J11" s="89">
        <v>1.3</v>
      </c>
      <c r="K11" s="89">
        <v>1.4</v>
      </c>
      <c r="L11" s="89">
        <v>1.5</v>
      </c>
      <c r="M11" s="89" t="s">
        <v>190</v>
      </c>
      <c r="N11" s="85">
        <v>2.1</v>
      </c>
      <c r="O11" s="85">
        <v>2.2000000000000002</v>
      </c>
      <c r="P11" s="85">
        <v>2.2000000000000002</v>
      </c>
      <c r="Q11" s="85">
        <v>2.4</v>
      </c>
      <c r="R11" s="85">
        <v>2.5</v>
      </c>
      <c r="S11" s="85">
        <v>2.6</v>
      </c>
      <c r="T11" s="85">
        <v>2.7</v>
      </c>
      <c r="U11" s="85" t="s">
        <v>189</v>
      </c>
      <c r="V11" s="89">
        <v>3.1</v>
      </c>
      <c r="W11" s="89">
        <v>3.2</v>
      </c>
      <c r="X11" s="89">
        <v>3.3</v>
      </c>
      <c r="Y11" s="89">
        <v>3.4</v>
      </c>
      <c r="Z11" s="89">
        <v>3.5</v>
      </c>
      <c r="AA11" s="89">
        <v>3.6</v>
      </c>
      <c r="AB11" s="89" t="s">
        <v>192</v>
      </c>
      <c r="AC11" s="85">
        <v>4.0999999999999996</v>
      </c>
      <c r="AD11" s="85">
        <v>4.2</v>
      </c>
      <c r="AE11" s="85">
        <v>4.3</v>
      </c>
      <c r="AF11" s="85">
        <v>4.4000000000000004</v>
      </c>
      <c r="AG11" s="85">
        <v>4.5</v>
      </c>
      <c r="AH11" s="85">
        <v>4.5999999999999996</v>
      </c>
      <c r="AI11" s="85">
        <v>4.7</v>
      </c>
      <c r="AJ11" s="85" t="s">
        <v>191</v>
      </c>
      <c r="AK11" s="89">
        <v>5.0999999999999996</v>
      </c>
      <c r="AL11" s="89">
        <v>5.2</v>
      </c>
      <c r="AM11" s="89">
        <v>5.3</v>
      </c>
      <c r="AN11" s="89">
        <v>5.4</v>
      </c>
      <c r="AO11" s="89">
        <v>5.5</v>
      </c>
      <c r="AP11" s="89">
        <v>5.6</v>
      </c>
      <c r="AQ11" s="89">
        <v>5.7</v>
      </c>
      <c r="AR11" s="89">
        <v>5.8</v>
      </c>
      <c r="AS11" s="89" t="s">
        <v>193</v>
      </c>
      <c r="AT11" s="85">
        <v>6.1</v>
      </c>
      <c r="AU11" s="85">
        <v>6.2</v>
      </c>
      <c r="AV11" s="85">
        <v>6.3</v>
      </c>
      <c r="AW11" s="85">
        <v>6.4</v>
      </c>
      <c r="AX11" s="85">
        <v>6.5</v>
      </c>
      <c r="AY11" s="85">
        <v>6.6</v>
      </c>
      <c r="AZ11" s="85" t="s">
        <v>194</v>
      </c>
      <c r="BA11" s="89">
        <v>7.1</v>
      </c>
      <c r="BB11" s="89">
        <v>7.2</v>
      </c>
      <c r="BC11" s="89">
        <v>7.3</v>
      </c>
      <c r="BD11" s="89">
        <v>7.4</v>
      </c>
      <c r="BE11" s="89">
        <v>7.5</v>
      </c>
      <c r="BF11" s="89">
        <v>7.6</v>
      </c>
      <c r="BG11" s="89">
        <v>7.7</v>
      </c>
      <c r="BH11" s="89">
        <v>7.8</v>
      </c>
      <c r="BI11" s="89">
        <v>7.9</v>
      </c>
      <c r="BJ11" s="89" t="s">
        <v>195</v>
      </c>
      <c r="BK11" s="85">
        <v>8.1</v>
      </c>
      <c r="BL11" s="85">
        <v>8.1999999999999993</v>
      </c>
      <c r="BM11" s="85">
        <v>8.3000000000000007</v>
      </c>
      <c r="BN11" s="85">
        <v>8.4</v>
      </c>
      <c r="BO11" s="85">
        <v>8.5</v>
      </c>
      <c r="BP11" s="85" t="s">
        <v>196</v>
      </c>
    </row>
    <row r="12" spans="1:68" s="110" customFormat="1" ht="42">
      <c r="A12" s="105">
        <v>1</v>
      </c>
      <c r="B12" s="105" t="s">
        <v>18</v>
      </c>
      <c r="C12" s="105" t="s">
        <v>12</v>
      </c>
      <c r="D12" s="106" t="s">
        <v>14</v>
      </c>
      <c r="E12" s="105" t="s">
        <v>15</v>
      </c>
      <c r="F12" s="105" t="s">
        <v>16</v>
      </c>
      <c r="G12" s="105" t="s">
        <v>222</v>
      </c>
      <c r="H12" s="105"/>
      <c r="I12" s="74"/>
      <c r="J12" s="74"/>
      <c r="K12" s="74"/>
      <c r="L12" s="74"/>
      <c r="M12" s="114"/>
      <c r="N12" s="74"/>
      <c r="O12" s="74"/>
      <c r="P12" s="74"/>
      <c r="Q12" s="109"/>
      <c r="R12" s="105"/>
      <c r="S12" s="105"/>
      <c r="T12" s="105"/>
      <c r="U12" s="115"/>
      <c r="V12" s="105"/>
      <c r="W12" s="105"/>
      <c r="X12" s="105"/>
      <c r="Y12" s="105"/>
      <c r="Z12" s="105"/>
      <c r="AA12" s="105"/>
      <c r="AB12" s="113"/>
      <c r="AC12" s="105"/>
      <c r="AD12" s="105"/>
      <c r="AE12" s="105"/>
      <c r="AF12" s="105"/>
      <c r="AG12" s="105"/>
      <c r="AH12" s="105"/>
      <c r="AI12" s="105"/>
      <c r="AJ12" s="117"/>
      <c r="AK12" s="105"/>
      <c r="AL12" s="105"/>
      <c r="AM12" s="105"/>
      <c r="AN12" s="105"/>
      <c r="AO12" s="105"/>
      <c r="AP12" s="105"/>
      <c r="AQ12" s="105"/>
      <c r="AR12" s="105"/>
      <c r="AS12" s="113"/>
      <c r="AT12" s="105"/>
      <c r="AU12" s="105"/>
      <c r="AV12" s="105"/>
      <c r="AW12" s="105"/>
      <c r="AX12" s="105"/>
      <c r="AY12" s="105"/>
      <c r="AZ12" s="117"/>
      <c r="BA12" s="105"/>
      <c r="BB12" s="105"/>
      <c r="BC12" s="105"/>
      <c r="BD12" s="105"/>
      <c r="BE12" s="105"/>
      <c r="BF12" s="105"/>
      <c r="BG12" s="105"/>
      <c r="BH12" s="105"/>
      <c r="BI12" s="105"/>
      <c r="BJ12" s="113"/>
      <c r="BK12" s="105"/>
      <c r="BL12" s="105"/>
      <c r="BM12" s="105"/>
      <c r="BN12" s="105"/>
      <c r="BO12" s="105"/>
      <c r="BP12" s="117"/>
    </row>
    <row r="13" spans="1:68">
      <c r="A13" s="90">
        <v>2</v>
      </c>
      <c r="B13" s="12"/>
      <c r="C13" s="12"/>
      <c r="D13" s="11"/>
      <c r="E13" s="12"/>
      <c r="F13" s="12"/>
      <c r="G13" s="12"/>
      <c r="H13" s="90"/>
      <c r="I13" s="90"/>
      <c r="J13" s="90"/>
      <c r="K13" s="90"/>
      <c r="L13" s="90"/>
      <c r="M13" s="89"/>
      <c r="N13" s="90"/>
      <c r="O13" s="90"/>
      <c r="P13" s="90"/>
      <c r="Q13" s="90"/>
      <c r="R13" s="12"/>
      <c r="S13" s="12"/>
      <c r="T13" s="12"/>
      <c r="U13" s="116"/>
      <c r="V13" s="12"/>
      <c r="W13" s="12"/>
      <c r="X13" s="12"/>
      <c r="Y13" s="12"/>
      <c r="Z13" s="12"/>
      <c r="AA13" s="12"/>
      <c r="AB13" s="63"/>
      <c r="AC13" s="12"/>
      <c r="AD13" s="12"/>
      <c r="AE13" s="12"/>
      <c r="AF13" s="12"/>
      <c r="AG13" s="12"/>
      <c r="AH13" s="12"/>
      <c r="AI13" s="12"/>
      <c r="AJ13" s="86"/>
      <c r="AK13" s="12"/>
      <c r="AL13" s="12"/>
      <c r="AM13" s="12"/>
      <c r="AN13" s="12"/>
      <c r="AO13" s="12"/>
      <c r="AP13" s="12"/>
      <c r="AQ13" s="12"/>
      <c r="AR13" s="12"/>
      <c r="AS13" s="63"/>
      <c r="AT13" s="12"/>
      <c r="AU13" s="12"/>
      <c r="AV13" s="12"/>
      <c r="AW13" s="12"/>
      <c r="AX13" s="12"/>
      <c r="AY13" s="12"/>
      <c r="AZ13" s="86"/>
      <c r="BA13" s="12"/>
      <c r="BB13" s="12"/>
      <c r="BC13" s="12"/>
      <c r="BD13" s="12"/>
      <c r="BE13" s="12"/>
      <c r="BF13" s="12"/>
      <c r="BG13" s="12"/>
      <c r="BH13" s="12"/>
      <c r="BI13" s="12"/>
      <c r="BJ13" s="63"/>
      <c r="BK13" s="12"/>
      <c r="BL13" s="12"/>
      <c r="BM13" s="12"/>
      <c r="BN13" s="12"/>
      <c r="BO13" s="12"/>
      <c r="BP13" s="86"/>
    </row>
    <row r="14" spans="1:68">
      <c r="A14" s="90">
        <v>3</v>
      </c>
      <c r="B14" s="12"/>
      <c r="C14" s="12"/>
      <c r="D14" s="11"/>
      <c r="E14" s="12"/>
      <c r="F14" s="12"/>
      <c r="G14" s="12"/>
      <c r="H14" s="90"/>
      <c r="I14" s="90"/>
      <c r="J14" s="90"/>
      <c r="K14" s="90"/>
      <c r="L14" s="90"/>
      <c r="M14" s="89"/>
      <c r="N14" s="90"/>
      <c r="O14" s="90"/>
      <c r="P14" s="90"/>
      <c r="Q14" s="90"/>
      <c r="R14" s="12"/>
      <c r="S14" s="12"/>
      <c r="T14" s="12"/>
      <c r="U14" s="116"/>
      <c r="V14" s="12"/>
      <c r="W14" s="12"/>
      <c r="X14" s="12"/>
      <c r="Y14" s="12"/>
      <c r="Z14" s="12"/>
      <c r="AA14" s="12"/>
      <c r="AB14" s="63"/>
      <c r="AC14" s="12"/>
      <c r="AD14" s="12"/>
      <c r="AE14" s="12"/>
      <c r="AF14" s="12"/>
      <c r="AG14" s="12"/>
      <c r="AH14" s="12"/>
      <c r="AI14" s="12"/>
      <c r="AJ14" s="86"/>
      <c r="AK14" s="12"/>
      <c r="AL14" s="12"/>
      <c r="AM14" s="12"/>
      <c r="AN14" s="12"/>
      <c r="AO14" s="12"/>
      <c r="AP14" s="12"/>
      <c r="AQ14" s="12"/>
      <c r="AR14" s="12"/>
      <c r="AS14" s="63"/>
      <c r="AT14" s="12"/>
      <c r="AU14" s="12"/>
      <c r="AV14" s="12"/>
      <c r="AW14" s="12"/>
      <c r="AX14" s="12"/>
      <c r="AY14" s="12"/>
      <c r="AZ14" s="86"/>
      <c r="BA14" s="12"/>
      <c r="BB14" s="12"/>
      <c r="BC14" s="12"/>
      <c r="BD14" s="12"/>
      <c r="BE14" s="12"/>
      <c r="BF14" s="12"/>
      <c r="BG14" s="12"/>
      <c r="BH14" s="12"/>
      <c r="BI14" s="12"/>
      <c r="BJ14" s="63"/>
      <c r="BK14" s="12"/>
      <c r="BL14" s="12"/>
      <c r="BM14" s="12"/>
      <c r="BN14" s="12"/>
      <c r="BO14" s="12"/>
      <c r="BP14" s="86"/>
    </row>
    <row r="15" spans="1:68">
      <c r="A15" s="90">
        <v>4</v>
      </c>
      <c r="B15" s="12"/>
      <c r="C15" s="12"/>
      <c r="D15" s="11"/>
      <c r="E15" s="12"/>
      <c r="F15" s="12"/>
      <c r="G15" s="12"/>
      <c r="H15" s="90"/>
      <c r="I15" s="90"/>
      <c r="J15" s="90"/>
      <c r="K15" s="90"/>
      <c r="L15" s="90"/>
      <c r="M15" s="89"/>
      <c r="N15" s="90"/>
      <c r="O15" s="90"/>
      <c r="P15" s="90"/>
      <c r="Q15" s="90"/>
      <c r="R15" s="12"/>
      <c r="S15" s="12"/>
      <c r="T15" s="12"/>
      <c r="U15" s="116"/>
      <c r="V15" s="12"/>
      <c r="W15" s="12"/>
      <c r="X15" s="12"/>
      <c r="Y15" s="12"/>
      <c r="Z15" s="12"/>
      <c r="AA15" s="12"/>
      <c r="AB15" s="63"/>
      <c r="AC15" s="12"/>
      <c r="AD15" s="12"/>
      <c r="AE15" s="12"/>
      <c r="AF15" s="12"/>
      <c r="AG15" s="12"/>
      <c r="AH15" s="12"/>
      <c r="AI15" s="12"/>
      <c r="AJ15" s="86"/>
      <c r="AK15" s="12"/>
      <c r="AL15" s="12"/>
      <c r="AM15" s="12"/>
      <c r="AN15" s="12"/>
      <c r="AO15" s="12"/>
      <c r="AP15" s="12"/>
      <c r="AQ15" s="12"/>
      <c r="AR15" s="12"/>
      <c r="AS15" s="63"/>
      <c r="AT15" s="12"/>
      <c r="AU15" s="12"/>
      <c r="AV15" s="12"/>
      <c r="AW15" s="12"/>
      <c r="AX15" s="12"/>
      <c r="AY15" s="12"/>
      <c r="AZ15" s="86"/>
      <c r="BA15" s="12"/>
      <c r="BB15" s="12"/>
      <c r="BC15" s="12"/>
      <c r="BD15" s="12"/>
      <c r="BE15" s="12"/>
      <c r="BF15" s="12"/>
      <c r="BG15" s="12"/>
      <c r="BH15" s="12"/>
      <c r="BI15" s="12"/>
      <c r="BJ15" s="63"/>
      <c r="BK15" s="12"/>
      <c r="BL15" s="12"/>
      <c r="BM15" s="12"/>
      <c r="BN15" s="12"/>
      <c r="BO15" s="12"/>
      <c r="BP15" s="86"/>
    </row>
    <row r="16" spans="1:68">
      <c r="A16" s="90">
        <v>5</v>
      </c>
      <c r="B16" s="12"/>
      <c r="C16" s="12"/>
      <c r="D16" s="11"/>
      <c r="E16" s="12"/>
      <c r="F16" s="12"/>
      <c r="G16" s="12"/>
      <c r="H16" s="90"/>
      <c r="I16" s="90"/>
      <c r="J16" s="90"/>
      <c r="K16" s="90"/>
      <c r="L16" s="90"/>
      <c r="M16" s="89"/>
      <c r="N16" s="90"/>
      <c r="O16" s="90"/>
      <c r="P16" s="90"/>
      <c r="Q16" s="90"/>
      <c r="R16" s="12"/>
      <c r="S16" s="12"/>
      <c r="T16" s="12"/>
      <c r="U16" s="116"/>
      <c r="V16" s="12"/>
      <c r="W16" s="12"/>
      <c r="X16" s="12"/>
      <c r="Y16" s="12"/>
      <c r="Z16" s="12"/>
      <c r="AA16" s="12"/>
      <c r="AB16" s="63"/>
      <c r="AC16" s="12"/>
      <c r="AD16" s="12"/>
      <c r="AE16" s="12"/>
      <c r="AF16" s="12"/>
      <c r="AG16" s="12"/>
      <c r="AH16" s="12"/>
      <c r="AI16" s="12"/>
      <c r="AJ16" s="86"/>
      <c r="AK16" s="12"/>
      <c r="AL16" s="12"/>
      <c r="AM16" s="12"/>
      <c r="AN16" s="12"/>
      <c r="AO16" s="12"/>
      <c r="AP16" s="12"/>
      <c r="AQ16" s="12"/>
      <c r="AR16" s="12"/>
      <c r="AS16" s="63"/>
      <c r="AT16" s="12"/>
      <c r="AU16" s="12"/>
      <c r="AV16" s="12"/>
      <c r="AW16" s="12"/>
      <c r="AX16" s="12"/>
      <c r="AY16" s="12"/>
      <c r="AZ16" s="86"/>
      <c r="BA16" s="12"/>
      <c r="BB16" s="12"/>
      <c r="BC16" s="12"/>
      <c r="BD16" s="12"/>
      <c r="BE16" s="12"/>
      <c r="BF16" s="12"/>
      <c r="BG16" s="12"/>
      <c r="BH16" s="12"/>
      <c r="BI16" s="12"/>
      <c r="BJ16" s="63"/>
      <c r="BK16" s="12"/>
      <c r="BL16" s="12"/>
      <c r="BM16" s="12"/>
      <c r="BN16" s="12"/>
      <c r="BO16" s="12"/>
      <c r="BP16" s="86"/>
    </row>
    <row r="17" spans="1:68">
      <c r="A17" s="90">
        <v>6</v>
      </c>
      <c r="B17" s="12"/>
      <c r="C17" s="12"/>
      <c r="D17" s="11"/>
      <c r="E17" s="12"/>
      <c r="F17" s="12"/>
      <c r="G17" s="12"/>
      <c r="H17" s="90"/>
      <c r="I17" s="90"/>
      <c r="J17" s="90"/>
      <c r="K17" s="90"/>
      <c r="L17" s="90"/>
      <c r="M17" s="89"/>
      <c r="N17" s="90"/>
      <c r="O17" s="90"/>
      <c r="P17" s="90"/>
      <c r="Q17" s="90"/>
      <c r="R17" s="12"/>
      <c r="S17" s="12"/>
      <c r="T17" s="12"/>
      <c r="U17" s="116"/>
      <c r="V17" s="12"/>
      <c r="W17" s="12"/>
      <c r="X17" s="12"/>
      <c r="Y17" s="12"/>
      <c r="Z17" s="12"/>
      <c r="AA17" s="12"/>
      <c r="AB17" s="63"/>
      <c r="AC17" s="12"/>
      <c r="AD17" s="12"/>
      <c r="AE17" s="12"/>
      <c r="AF17" s="12"/>
      <c r="AG17" s="12"/>
      <c r="AH17" s="12"/>
      <c r="AI17" s="12"/>
      <c r="AJ17" s="86"/>
      <c r="AK17" s="12"/>
      <c r="AL17" s="12"/>
      <c r="AM17" s="12"/>
      <c r="AN17" s="12"/>
      <c r="AO17" s="12"/>
      <c r="AP17" s="12"/>
      <c r="AQ17" s="12"/>
      <c r="AR17" s="12"/>
      <c r="AS17" s="63"/>
      <c r="AT17" s="12"/>
      <c r="AU17" s="12"/>
      <c r="AV17" s="12"/>
      <c r="AW17" s="12"/>
      <c r="AX17" s="12"/>
      <c r="AY17" s="12"/>
      <c r="AZ17" s="86"/>
      <c r="BA17" s="12"/>
      <c r="BB17" s="12"/>
      <c r="BC17" s="12"/>
      <c r="BD17" s="12"/>
      <c r="BE17" s="12"/>
      <c r="BF17" s="12"/>
      <c r="BG17" s="12"/>
      <c r="BH17" s="12"/>
      <c r="BI17" s="12"/>
      <c r="BJ17" s="63"/>
      <c r="BK17" s="12"/>
      <c r="BL17" s="12"/>
      <c r="BM17" s="12"/>
      <c r="BN17" s="12"/>
      <c r="BO17" s="12"/>
      <c r="BP17" s="86"/>
    </row>
    <row r="18" spans="1:68">
      <c r="G18" s="12"/>
    </row>
  </sheetData>
  <mergeCells count="15">
    <mergeCell ref="C10:C11"/>
    <mergeCell ref="B10:B11"/>
    <mergeCell ref="A10:A11"/>
    <mergeCell ref="BA10:BJ10"/>
    <mergeCell ref="BK10:BP10"/>
    <mergeCell ref="G10:G11"/>
    <mergeCell ref="F10:F11"/>
    <mergeCell ref="E10:E11"/>
    <mergeCell ref="D10:D11"/>
    <mergeCell ref="H10:M10"/>
    <mergeCell ref="N10:U10"/>
    <mergeCell ref="V10:AB10"/>
    <mergeCell ref="AC10:AJ10"/>
    <mergeCell ref="AK10:AS10"/>
    <mergeCell ref="AT10:AZ10"/>
  </mergeCells>
  <phoneticPr fontId="8" type="noConversion"/>
  <pageMargins left="0.25" right="0.25" top="0.75" bottom="0.75" header="0.3" footer="0.3"/>
  <pageSetup paperSize="9" scale="22" fitToHeight="0"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94-03CE-4282-B75C-520F1A058993}">
  <sheetPr>
    <tabColor rgb="FFFFFF00"/>
    <pageSetUpPr fitToPage="1"/>
  </sheetPr>
  <dimension ref="A1:I90"/>
  <sheetViews>
    <sheetView topLeftCell="A79" zoomScaleNormal="100" workbookViewId="0">
      <selection activeCell="H50" sqref="H50:I52"/>
    </sheetView>
  </sheetViews>
  <sheetFormatPr defaultRowHeight="21"/>
  <cols>
    <col min="1" max="1" width="19.7109375" style="2" customWidth="1"/>
    <col min="2" max="2" width="41.5703125" style="3" customWidth="1"/>
    <col min="3" max="7" width="7.7109375" style="2" customWidth="1"/>
    <col min="8" max="8" width="9.7109375" style="2" customWidth="1"/>
    <col min="9" max="9" width="38.140625" style="2" customWidth="1"/>
    <col min="10" max="16384" width="9.140625" style="2"/>
  </cols>
  <sheetData>
    <row r="1" spans="1:9" s="1" customFormat="1">
      <c r="A1" s="155" t="s">
        <v>220</v>
      </c>
      <c r="B1" s="156"/>
      <c r="C1" s="156"/>
      <c r="D1" s="156"/>
      <c r="E1" s="156"/>
      <c r="F1" s="156"/>
      <c r="G1" s="156"/>
      <c r="H1" s="156"/>
      <c r="I1" s="157"/>
    </row>
    <row r="2" spans="1:9" s="1" customFormat="1">
      <c r="A2" s="204" t="s">
        <v>91</v>
      </c>
      <c r="B2" s="205"/>
      <c r="C2" s="205"/>
      <c r="D2" s="205"/>
      <c r="E2" s="205"/>
      <c r="F2" s="205"/>
      <c r="G2" s="205"/>
      <c r="H2" s="205"/>
      <c r="I2" s="206"/>
    </row>
    <row r="3" spans="1:9" s="1" customFormat="1">
      <c r="A3" s="83" t="s">
        <v>214</v>
      </c>
      <c r="B3" s="22"/>
      <c r="C3" s="22"/>
      <c r="D3" s="22"/>
      <c r="E3" s="22"/>
      <c r="F3" s="22"/>
      <c r="G3" s="22"/>
      <c r="H3" s="22"/>
      <c r="I3" s="22"/>
    </row>
    <row r="4" spans="1:9">
      <c r="A4" s="122" t="s">
        <v>30</v>
      </c>
      <c r="B4" s="122"/>
      <c r="C4" s="122"/>
      <c r="D4" s="122"/>
      <c r="E4" s="122"/>
      <c r="F4" s="122"/>
      <c r="G4" s="122"/>
      <c r="H4" s="122"/>
      <c r="I4" s="22"/>
    </row>
    <row r="5" spans="1:9">
      <c r="A5" s="122" t="s">
        <v>40</v>
      </c>
      <c r="B5" s="122"/>
      <c r="C5" s="122"/>
      <c r="D5" s="122"/>
      <c r="E5" s="122"/>
      <c r="F5" s="122"/>
      <c r="G5" s="122"/>
      <c r="H5" s="122"/>
      <c r="I5" s="25"/>
    </row>
    <row r="6" spans="1:9">
      <c r="A6" s="122" t="s">
        <v>31</v>
      </c>
      <c r="B6" s="122"/>
      <c r="C6" s="122"/>
      <c r="D6" s="122"/>
      <c r="E6" s="122"/>
      <c r="F6" s="122"/>
      <c r="G6" s="122"/>
      <c r="H6" s="122"/>
      <c r="I6" s="25"/>
    </row>
    <row r="7" spans="1:9">
      <c r="A7" s="158" t="s">
        <v>44</v>
      </c>
      <c r="B7" s="158"/>
      <c r="C7" s="158"/>
      <c r="D7" s="158"/>
      <c r="E7" s="158"/>
      <c r="F7" s="158"/>
      <c r="G7" s="158"/>
      <c r="H7" s="158"/>
      <c r="I7" s="25"/>
    </row>
    <row r="8" spans="1:9">
      <c r="A8" s="122" t="s">
        <v>32</v>
      </c>
      <c r="B8" s="122"/>
      <c r="C8" s="122"/>
      <c r="D8" s="122"/>
      <c r="E8" s="122"/>
      <c r="F8" s="122"/>
      <c r="G8" s="122"/>
      <c r="H8" s="122"/>
      <c r="I8" s="22"/>
    </row>
    <row r="9" spans="1:9">
      <c r="A9" s="122" t="s">
        <v>33</v>
      </c>
      <c r="B9" s="122"/>
      <c r="C9" s="122"/>
      <c r="D9" s="122"/>
      <c r="E9" s="122"/>
      <c r="F9" s="122"/>
      <c r="G9" s="122"/>
      <c r="H9" s="122"/>
      <c r="I9" s="24"/>
    </row>
    <row r="10" spans="1:9">
      <c r="I10" s="25"/>
    </row>
    <row r="11" spans="1:9">
      <c r="A11" s="1" t="s">
        <v>43</v>
      </c>
      <c r="I11" s="25"/>
    </row>
    <row r="12" spans="1:9">
      <c r="A12" s="122" t="s">
        <v>47</v>
      </c>
      <c r="B12" s="122"/>
      <c r="C12" s="1" t="s">
        <v>42</v>
      </c>
      <c r="D12" s="163"/>
      <c r="E12" s="163"/>
      <c r="F12" s="163"/>
      <c r="G12" s="163"/>
      <c r="H12" s="1" t="s">
        <v>159</v>
      </c>
    </row>
    <row r="13" spans="1:9">
      <c r="A13" s="122" t="s">
        <v>48</v>
      </c>
      <c r="B13" s="122"/>
      <c r="C13" s="1" t="s">
        <v>42</v>
      </c>
      <c r="D13" s="163"/>
      <c r="E13" s="163"/>
      <c r="F13" s="163"/>
      <c r="G13" s="163"/>
      <c r="H13" s="1" t="s">
        <v>159</v>
      </c>
    </row>
    <row r="14" spans="1:9">
      <c r="A14" s="122" t="s">
        <v>49</v>
      </c>
      <c r="B14" s="122"/>
      <c r="C14" s="1" t="s">
        <v>42</v>
      </c>
      <c r="D14" s="163"/>
      <c r="E14" s="163"/>
      <c r="F14" s="163"/>
      <c r="G14" s="163"/>
      <c r="H14" s="1" t="s">
        <v>159</v>
      </c>
    </row>
    <row r="15" spans="1:9">
      <c r="A15" s="122" t="s">
        <v>50</v>
      </c>
      <c r="B15" s="122"/>
      <c r="C15" s="1" t="s">
        <v>42</v>
      </c>
      <c r="D15" s="163"/>
      <c r="E15" s="163"/>
      <c r="F15" s="163"/>
      <c r="G15" s="163"/>
      <c r="H15" s="1" t="s">
        <v>159</v>
      </c>
    </row>
    <row r="16" spans="1:9" s="20" customFormat="1">
      <c r="A16" s="122" t="s">
        <v>51</v>
      </c>
      <c r="B16" s="122"/>
      <c r="C16" s="1" t="s">
        <v>42</v>
      </c>
      <c r="D16" s="165"/>
      <c r="E16" s="165"/>
      <c r="F16" s="165"/>
      <c r="G16" s="165"/>
      <c r="H16" s="1" t="s">
        <v>159</v>
      </c>
    </row>
    <row r="17" spans="1:9" s="20" customFormat="1">
      <c r="A17" s="26" t="s">
        <v>45</v>
      </c>
      <c r="B17" s="26" t="s">
        <v>88</v>
      </c>
      <c r="C17" s="164" t="s">
        <v>46</v>
      </c>
      <c r="D17" s="164"/>
      <c r="E17" s="165"/>
      <c r="F17" s="165"/>
      <c r="G17" s="165"/>
      <c r="H17" s="165"/>
    </row>
    <row r="19" spans="1:9">
      <c r="A19" s="2" t="s">
        <v>73</v>
      </c>
    </row>
    <row r="20" spans="1:9" s="5" customFormat="1">
      <c r="A20" s="27" t="s">
        <v>74</v>
      </c>
      <c r="B20" s="28" t="s">
        <v>2</v>
      </c>
      <c r="C20" s="123" t="s">
        <v>21</v>
      </c>
      <c r="D20" s="123"/>
      <c r="E20" s="123"/>
      <c r="F20" s="123"/>
      <c r="G20" s="123"/>
      <c r="H20" s="123" t="s">
        <v>41</v>
      </c>
      <c r="I20" s="123"/>
    </row>
    <row r="21" spans="1:9" ht="42">
      <c r="A21" s="47" t="s">
        <v>3</v>
      </c>
      <c r="B21" s="6" t="s">
        <v>4</v>
      </c>
      <c r="C21" s="143" t="s">
        <v>217</v>
      </c>
      <c r="D21" s="143"/>
      <c r="E21" s="143"/>
      <c r="F21" s="143"/>
      <c r="G21" s="143"/>
      <c r="H21" s="162"/>
      <c r="I21" s="162"/>
    </row>
    <row r="22" spans="1:9">
      <c r="A22" s="48"/>
      <c r="B22" s="29"/>
      <c r="C22" s="132" t="s">
        <v>26</v>
      </c>
      <c r="D22" s="133"/>
      <c r="E22" s="133"/>
      <c r="F22" s="133"/>
      <c r="G22" s="133"/>
      <c r="H22" s="160"/>
      <c r="I22" s="160"/>
    </row>
    <row r="23" spans="1:9" ht="42">
      <c r="A23" s="49" t="s">
        <v>27</v>
      </c>
      <c r="B23" s="10" t="s">
        <v>23</v>
      </c>
      <c r="C23" s="134">
        <v>4.3499999999999996</v>
      </c>
      <c r="D23" s="135"/>
      <c r="E23" s="135"/>
      <c r="F23" s="135"/>
      <c r="G23" s="136"/>
      <c r="H23" s="160"/>
      <c r="I23" s="160"/>
    </row>
    <row r="24" spans="1:9" ht="42">
      <c r="A24" s="49"/>
      <c r="B24" s="41" t="s">
        <v>64</v>
      </c>
      <c r="C24" s="134">
        <v>5</v>
      </c>
      <c r="D24" s="135"/>
      <c r="E24" s="135"/>
      <c r="F24" s="135"/>
      <c r="G24" s="136"/>
      <c r="H24" s="173"/>
      <c r="I24" s="174"/>
    </row>
    <row r="25" spans="1:9" ht="42">
      <c r="A25" s="49"/>
      <c r="B25" s="41" t="s">
        <v>25</v>
      </c>
      <c r="C25" s="137"/>
      <c r="D25" s="138"/>
      <c r="E25" s="138"/>
      <c r="F25" s="138"/>
      <c r="G25" s="139"/>
      <c r="H25" s="175"/>
      <c r="I25" s="176"/>
    </row>
    <row r="26" spans="1:9" ht="42">
      <c r="A26" s="50"/>
      <c r="B26" s="41" t="s">
        <v>24</v>
      </c>
      <c r="C26" s="140"/>
      <c r="D26" s="141"/>
      <c r="E26" s="141"/>
      <c r="F26" s="141"/>
      <c r="G26" s="142"/>
      <c r="H26" s="178"/>
      <c r="I26" s="179"/>
    </row>
    <row r="27" spans="1:9">
      <c r="A27" s="42"/>
      <c r="B27" s="43" t="s">
        <v>65</v>
      </c>
      <c r="C27" s="180">
        <f>AVERAGE(C23:G26)</f>
        <v>4.6749999999999998</v>
      </c>
      <c r="D27" s="181"/>
      <c r="E27" s="181"/>
      <c r="F27" s="181"/>
      <c r="G27" s="182"/>
      <c r="H27" s="44"/>
      <c r="I27" s="45"/>
    </row>
    <row r="28" spans="1:9">
      <c r="A28" s="184"/>
      <c r="B28" s="131"/>
      <c r="C28" s="132" t="s">
        <v>22</v>
      </c>
      <c r="D28" s="133"/>
      <c r="E28" s="133"/>
      <c r="F28" s="133"/>
      <c r="G28" s="133"/>
      <c r="H28" s="159"/>
      <c r="I28" s="159"/>
    </row>
    <row r="29" spans="1:9" s="5" customFormat="1">
      <c r="A29" s="184"/>
      <c r="B29" s="131"/>
      <c r="C29" s="52">
        <v>1</v>
      </c>
      <c r="D29" s="27">
        <v>2</v>
      </c>
      <c r="E29" s="27">
        <v>3</v>
      </c>
      <c r="F29" s="27">
        <v>4</v>
      </c>
      <c r="G29" s="27">
        <v>5</v>
      </c>
      <c r="H29" s="160"/>
      <c r="I29" s="160"/>
    </row>
    <row r="30" spans="1:9" ht="84">
      <c r="A30" s="51" t="s">
        <v>28</v>
      </c>
      <c r="B30" s="14" t="s">
        <v>34</v>
      </c>
      <c r="C30" s="65"/>
      <c r="D30" s="65"/>
      <c r="E30" s="65">
        <v>3</v>
      </c>
      <c r="F30" s="65"/>
      <c r="G30" s="65"/>
      <c r="H30" s="160"/>
      <c r="I30" s="160"/>
    </row>
    <row r="31" spans="1:9" ht="210">
      <c r="A31" s="51"/>
      <c r="B31" s="11" t="s">
        <v>35</v>
      </c>
      <c r="C31" s="65"/>
      <c r="D31" s="65"/>
      <c r="E31" s="65"/>
      <c r="F31" s="65">
        <v>4</v>
      </c>
      <c r="G31" s="65"/>
      <c r="H31" s="160"/>
      <c r="I31" s="160"/>
    </row>
    <row r="32" spans="1:9" ht="126">
      <c r="A32" s="51"/>
      <c r="B32" s="40" t="s">
        <v>36</v>
      </c>
      <c r="C32" s="66"/>
      <c r="D32" s="66"/>
      <c r="E32" s="66">
        <v>3</v>
      </c>
      <c r="F32" s="66"/>
      <c r="G32" s="66"/>
      <c r="H32" s="161"/>
      <c r="I32" s="161"/>
    </row>
    <row r="33" spans="1:9" ht="23.25">
      <c r="A33" s="42"/>
      <c r="B33" s="46" t="s">
        <v>66</v>
      </c>
      <c r="C33" s="144">
        <f>AVERAGE(C30:G32)</f>
        <v>3.3333333333333335</v>
      </c>
      <c r="D33" s="145"/>
      <c r="E33" s="145"/>
      <c r="F33" s="145"/>
      <c r="G33" s="146"/>
      <c r="H33" s="185"/>
      <c r="I33" s="186"/>
    </row>
    <row r="34" spans="1:9">
      <c r="A34" s="183"/>
      <c r="B34" s="148"/>
      <c r="C34" s="129" t="s">
        <v>22</v>
      </c>
      <c r="D34" s="123"/>
      <c r="E34" s="123"/>
      <c r="F34" s="123"/>
      <c r="G34" s="123"/>
      <c r="H34" s="160"/>
      <c r="I34" s="160"/>
    </row>
    <row r="35" spans="1:9" s="5" customFormat="1">
      <c r="A35" s="147"/>
      <c r="B35" s="131"/>
      <c r="C35" s="52">
        <v>1</v>
      </c>
      <c r="D35" s="27">
        <v>2</v>
      </c>
      <c r="E35" s="27">
        <v>3</v>
      </c>
      <c r="F35" s="27">
        <v>4</v>
      </c>
      <c r="G35" s="27">
        <v>5</v>
      </c>
      <c r="H35" s="160"/>
      <c r="I35" s="160"/>
    </row>
    <row r="36" spans="1:9" ht="126">
      <c r="A36" s="9" t="s">
        <v>29</v>
      </c>
      <c r="B36" s="15" t="s">
        <v>37</v>
      </c>
      <c r="C36" s="65"/>
      <c r="D36" s="65"/>
      <c r="E36" s="65"/>
      <c r="F36" s="65">
        <v>4</v>
      </c>
      <c r="G36" s="65"/>
      <c r="H36" s="161"/>
      <c r="I36" s="161"/>
    </row>
    <row r="37" spans="1:9">
      <c r="A37" s="16"/>
      <c r="B37" s="166" t="s">
        <v>38</v>
      </c>
      <c r="C37" s="177" t="s">
        <v>26</v>
      </c>
      <c r="D37" s="177"/>
      <c r="E37" s="177"/>
      <c r="F37" s="177"/>
      <c r="G37" s="177"/>
      <c r="H37" s="173"/>
      <c r="I37" s="174"/>
    </row>
    <row r="38" spans="1:9" ht="21" customHeight="1">
      <c r="A38" s="9"/>
      <c r="B38" s="154"/>
      <c r="C38" s="149" t="s">
        <v>53</v>
      </c>
      <c r="D38" s="150"/>
      <c r="E38" s="151"/>
      <c r="F38" s="53" t="s">
        <v>20</v>
      </c>
      <c r="G38" s="54" t="s">
        <v>52</v>
      </c>
      <c r="H38" s="175"/>
      <c r="I38" s="176"/>
    </row>
    <row r="39" spans="1:9">
      <c r="A39" s="9"/>
      <c r="B39" s="154"/>
      <c r="C39" s="168" t="s">
        <v>54</v>
      </c>
      <c r="D39" s="153"/>
      <c r="E39" s="169"/>
      <c r="F39" s="39">
        <v>5</v>
      </c>
      <c r="G39" s="170">
        <f>AVERAGE(F39:F42)</f>
        <v>5</v>
      </c>
      <c r="H39" s="175"/>
      <c r="I39" s="176"/>
    </row>
    <row r="40" spans="1:9">
      <c r="A40" s="9"/>
      <c r="B40" s="154"/>
      <c r="C40" s="168" t="s">
        <v>55</v>
      </c>
      <c r="D40" s="153"/>
      <c r="E40" s="169"/>
      <c r="F40" s="39">
        <v>5</v>
      </c>
      <c r="G40" s="171"/>
      <c r="H40" s="175"/>
      <c r="I40" s="176"/>
    </row>
    <row r="41" spans="1:9">
      <c r="A41" s="9"/>
      <c r="B41" s="154"/>
      <c r="C41" s="168" t="s">
        <v>56</v>
      </c>
      <c r="D41" s="153"/>
      <c r="E41" s="169"/>
      <c r="F41" s="39">
        <v>5</v>
      </c>
      <c r="G41" s="171"/>
      <c r="H41" s="175"/>
      <c r="I41" s="176"/>
    </row>
    <row r="42" spans="1:9">
      <c r="A42" s="9"/>
      <c r="B42" s="154"/>
      <c r="C42" s="168" t="s">
        <v>57</v>
      </c>
      <c r="D42" s="153"/>
      <c r="E42" s="169"/>
      <c r="F42" s="39"/>
      <c r="G42" s="172"/>
      <c r="H42" s="175"/>
      <c r="I42" s="176"/>
    </row>
    <row r="43" spans="1:9">
      <c r="A43" s="9"/>
      <c r="B43" s="154"/>
      <c r="C43" s="152" t="s">
        <v>58</v>
      </c>
      <c r="D43" s="153"/>
      <c r="E43" s="153"/>
      <c r="F43" s="34"/>
      <c r="G43" s="36"/>
      <c r="H43" s="175"/>
      <c r="I43" s="176"/>
    </row>
    <row r="44" spans="1:9">
      <c r="A44" s="9"/>
      <c r="B44" s="154"/>
      <c r="C44" s="35"/>
      <c r="D44" s="34"/>
      <c r="E44" s="34"/>
      <c r="F44" s="34"/>
      <c r="G44" s="36"/>
      <c r="H44" s="175"/>
      <c r="I44" s="176"/>
    </row>
    <row r="45" spans="1:9">
      <c r="A45" s="9"/>
      <c r="B45" s="167"/>
      <c r="C45" s="37"/>
      <c r="D45" s="32"/>
      <c r="E45" s="32"/>
      <c r="F45" s="32"/>
      <c r="G45" s="33"/>
      <c r="H45" s="175"/>
      <c r="I45" s="176"/>
    </row>
    <row r="46" spans="1:9">
      <c r="A46" s="147"/>
      <c r="B46" s="148"/>
      <c r="C46" s="123" t="s">
        <v>22</v>
      </c>
      <c r="D46" s="123"/>
      <c r="E46" s="123"/>
      <c r="F46" s="123"/>
      <c r="G46" s="123"/>
      <c r="H46" s="159"/>
      <c r="I46" s="159"/>
    </row>
    <row r="47" spans="1:9" s="5" customFormat="1">
      <c r="A47" s="147"/>
      <c r="B47" s="131"/>
      <c r="C47" s="52">
        <v>1</v>
      </c>
      <c r="D47" s="27">
        <v>2</v>
      </c>
      <c r="E47" s="27">
        <v>3</v>
      </c>
      <c r="F47" s="27">
        <v>4</v>
      </c>
      <c r="G47" s="27">
        <v>5</v>
      </c>
      <c r="H47" s="160"/>
      <c r="I47" s="160"/>
    </row>
    <row r="48" spans="1:9" ht="84">
      <c r="A48" s="7"/>
      <c r="B48" s="17" t="s">
        <v>39</v>
      </c>
      <c r="C48" s="65"/>
      <c r="D48" s="65"/>
      <c r="E48" s="65"/>
      <c r="F48" s="65">
        <v>4</v>
      </c>
      <c r="G48" s="65"/>
      <c r="H48" s="160"/>
      <c r="I48" s="160"/>
    </row>
    <row r="49" spans="1:9" ht="23.25">
      <c r="A49" s="42"/>
      <c r="B49" s="46" t="s">
        <v>67</v>
      </c>
      <c r="C49" s="187">
        <f>AVERAGE(C48:G48,G39,C36:G36)</f>
        <v>4.333333333333333</v>
      </c>
      <c r="D49" s="188"/>
      <c r="E49" s="188"/>
      <c r="F49" s="188"/>
      <c r="G49" s="189"/>
      <c r="H49" s="185"/>
      <c r="I49" s="186"/>
    </row>
    <row r="50" spans="1:9">
      <c r="A50" s="147"/>
      <c r="B50" s="154"/>
      <c r="C50" s="133" t="s">
        <v>22</v>
      </c>
      <c r="D50" s="133"/>
      <c r="E50" s="133"/>
      <c r="F50" s="133"/>
      <c r="G50" s="133"/>
      <c r="H50" s="159"/>
      <c r="I50" s="159"/>
    </row>
    <row r="51" spans="1:9" s="5" customFormat="1">
      <c r="A51" s="147"/>
      <c r="B51" s="154"/>
      <c r="C51" s="52">
        <v>1</v>
      </c>
      <c r="D51" s="27">
        <v>2</v>
      </c>
      <c r="E51" s="27">
        <v>3</v>
      </c>
      <c r="F51" s="27">
        <v>4</v>
      </c>
      <c r="G51" s="27">
        <v>5</v>
      </c>
      <c r="H51" s="160"/>
      <c r="I51" s="160"/>
    </row>
    <row r="52" spans="1:9" ht="189">
      <c r="A52" s="30" t="s">
        <v>59</v>
      </c>
      <c r="B52" s="31" t="s">
        <v>60</v>
      </c>
      <c r="C52" s="65"/>
      <c r="D52" s="65"/>
      <c r="E52" s="65"/>
      <c r="F52" s="65">
        <v>4</v>
      </c>
      <c r="G52" s="65"/>
      <c r="H52" s="160"/>
      <c r="I52" s="160"/>
    </row>
    <row r="53" spans="1:9" ht="336">
      <c r="A53" s="9"/>
      <c r="B53" s="11" t="s">
        <v>61</v>
      </c>
      <c r="C53" s="65"/>
      <c r="D53" s="65"/>
      <c r="E53" s="65">
        <v>3</v>
      </c>
      <c r="F53" s="65"/>
      <c r="G53" s="65"/>
      <c r="H53" s="160"/>
      <c r="I53" s="160"/>
    </row>
    <row r="54" spans="1:9" ht="231">
      <c r="A54" s="9"/>
      <c r="B54" s="11" t="s">
        <v>62</v>
      </c>
      <c r="C54" s="65"/>
      <c r="D54" s="65"/>
      <c r="E54" s="65">
        <v>3</v>
      </c>
      <c r="F54" s="65"/>
      <c r="G54" s="65"/>
      <c r="H54" s="200"/>
      <c r="I54" s="201"/>
    </row>
    <row r="55" spans="1:9">
      <c r="A55" s="9"/>
      <c r="B55" s="40"/>
      <c r="C55" s="195" t="s">
        <v>26</v>
      </c>
      <c r="D55" s="196"/>
      <c r="E55" s="196"/>
      <c r="F55" s="196"/>
      <c r="G55" s="129"/>
      <c r="H55" s="173"/>
      <c r="I55" s="174"/>
    </row>
    <row r="56" spans="1:9" ht="105">
      <c r="A56" s="7"/>
      <c r="B56" s="31" t="s">
        <v>63</v>
      </c>
      <c r="C56" s="197">
        <v>5</v>
      </c>
      <c r="D56" s="198"/>
      <c r="E56" s="198"/>
      <c r="F56" s="198"/>
      <c r="G56" s="199"/>
      <c r="H56" s="178"/>
      <c r="I56" s="179"/>
    </row>
    <row r="57" spans="1:9" s="5" customFormat="1">
      <c r="A57" s="55"/>
      <c r="B57" s="56" t="s">
        <v>69</v>
      </c>
      <c r="C57" s="180">
        <f>AVERAGE(C56,C52:G54)</f>
        <v>3.75</v>
      </c>
      <c r="D57" s="181"/>
      <c r="E57" s="181"/>
      <c r="F57" s="181"/>
      <c r="G57" s="182"/>
      <c r="H57" s="57"/>
      <c r="I57" s="58"/>
    </row>
    <row r="58" spans="1:9">
      <c r="A58" s="183"/>
      <c r="B58" s="166"/>
      <c r="C58" s="202" t="s">
        <v>22</v>
      </c>
      <c r="D58" s="202"/>
      <c r="E58" s="202"/>
      <c r="F58" s="202"/>
      <c r="G58" s="202"/>
      <c r="H58" s="173"/>
      <c r="I58" s="174"/>
    </row>
    <row r="59" spans="1:9" s="5" customFormat="1">
      <c r="A59" s="147"/>
      <c r="B59" s="154"/>
      <c r="C59" s="13">
        <v>1</v>
      </c>
      <c r="D59" s="4">
        <v>2</v>
      </c>
      <c r="E59" s="4">
        <v>3</v>
      </c>
      <c r="F59" s="4">
        <v>4</v>
      </c>
      <c r="G59" s="4">
        <v>5</v>
      </c>
      <c r="H59" s="175"/>
      <c r="I59" s="176"/>
    </row>
    <row r="60" spans="1:9" ht="210">
      <c r="A60" s="31" t="s">
        <v>72</v>
      </c>
      <c r="B60" s="31" t="s">
        <v>68</v>
      </c>
      <c r="C60" s="65"/>
      <c r="D60" s="65"/>
      <c r="E60" s="65"/>
      <c r="F60" s="65">
        <v>4</v>
      </c>
      <c r="G60" s="65"/>
      <c r="H60" s="178"/>
      <c r="I60" s="179"/>
    </row>
    <row r="61" spans="1:9" s="5" customFormat="1" ht="23.25">
      <c r="A61" s="59"/>
      <c r="B61" s="60" t="s">
        <v>70</v>
      </c>
      <c r="C61" s="144">
        <f>AVERAGE(C60:G60)</f>
        <v>4</v>
      </c>
      <c r="D61" s="145"/>
      <c r="E61" s="145"/>
      <c r="F61" s="145"/>
      <c r="G61" s="146"/>
      <c r="H61" s="61"/>
      <c r="I61" s="62"/>
    </row>
    <row r="62" spans="1:9" ht="23.25">
      <c r="A62" s="63"/>
      <c r="B62" s="28" t="s">
        <v>71</v>
      </c>
      <c r="C62" s="191">
        <f>AVERAGE(C60:G60,C56,C54:G54,C53:G53,C52:G52,C48:G48,G39,C36:G36,C32:G32,C31:G31,C30:G30,C23:G26)</f>
        <v>3.95</v>
      </c>
      <c r="D62" s="192"/>
      <c r="E62" s="192"/>
      <c r="F62" s="192"/>
      <c r="G62" s="192"/>
      <c r="H62" s="193"/>
      <c r="I62" s="194"/>
    </row>
    <row r="64" spans="1:9">
      <c r="B64" s="93" t="s">
        <v>218</v>
      </c>
      <c r="C64" s="23"/>
      <c r="D64" s="24"/>
    </row>
    <row r="65" spans="1:9">
      <c r="B65" s="28" t="s">
        <v>74</v>
      </c>
      <c r="C65" s="27" t="s">
        <v>75</v>
      </c>
      <c r="D65" s="27" t="s">
        <v>76</v>
      </c>
      <c r="E65" s="64" t="s">
        <v>77</v>
      </c>
      <c r="F65" s="123" t="s">
        <v>8</v>
      </c>
      <c r="G65" s="123"/>
      <c r="H65" s="123" t="s">
        <v>79</v>
      </c>
      <c r="I65" s="123"/>
    </row>
    <row r="66" spans="1:9">
      <c r="B66" s="67" t="str">
        <f>A21</f>
        <v>1. การกำกับมาตรฐาน</v>
      </c>
      <c r="C66" s="211" t="s">
        <v>78</v>
      </c>
      <c r="D66" s="212"/>
      <c r="E66" s="212"/>
      <c r="F66" s="212"/>
      <c r="G66" s="213"/>
      <c r="H66" s="207" t="s">
        <v>80</v>
      </c>
      <c r="I66" s="207"/>
    </row>
    <row r="67" spans="1:9">
      <c r="B67" s="67" t="str">
        <f>A23</f>
        <v>2. บัณฑิต</v>
      </c>
      <c r="C67" s="70"/>
      <c r="D67" s="71"/>
      <c r="E67" s="69">
        <f>AVERAGE(C23:G26)</f>
        <v>4.6749999999999998</v>
      </c>
      <c r="F67" s="190">
        <f>C27</f>
        <v>4.6749999999999998</v>
      </c>
      <c r="G67" s="162"/>
      <c r="H67" s="207" t="str">
        <f>IF(F67&gt;5,"คะแนนผิดพลาด",IF(F67&gt;4,"ดีมาก",IF(F67&gt;3,"ดี",IF(F67&gt;2,"ปานกลาง",IF(F67&gt;0,"น้อย",IF(F67=0,"คะแนนผิดพลาด",IF(F67=0,"ต้องปรับปรุงเร่งด่วน")))))))</f>
        <v>ดีมาก</v>
      </c>
      <c r="I67" s="207"/>
    </row>
    <row r="68" spans="1:9">
      <c r="B68" s="67" t="str">
        <f>A30</f>
        <v>3. นักศึกษา</v>
      </c>
      <c r="C68" s="69">
        <f>AVERAGE(C30:G32)</f>
        <v>3.3333333333333335</v>
      </c>
      <c r="D68" s="71"/>
      <c r="E68" s="71"/>
      <c r="F68" s="190">
        <f>C33</f>
        <v>3.3333333333333335</v>
      </c>
      <c r="G68" s="162"/>
      <c r="H68" s="207" t="str">
        <f t="shared" ref="H68:H71" si="0">IF(F68&gt;5,"คะแนนผิดพลาด",IF(F68&gt;4,"ดีมาก",IF(F68&gt;3,"ดี",IF(F68&gt;2,"ปานกลาง",IF(F68&gt;0,"น้อย",IF(F68=0,"คะแนนผิดพลาด",IF(F68=0,"ต้องปรับปรุงเร่งด่วน")))))))</f>
        <v>ดี</v>
      </c>
      <c r="I68" s="207"/>
    </row>
    <row r="69" spans="1:9">
      <c r="B69" s="67" t="str">
        <f>A36</f>
        <v>4. อาจารย์</v>
      </c>
      <c r="C69" s="69">
        <f>AVERAGE(C36:G36,G39,C48:G48)</f>
        <v>4.333333333333333</v>
      </c>
      <c r="D69" s="71"/>
      <c r="E69" s="71"/>
      <c r="F69" s="190">
        <f>C49</f>
        <v>4.333333333333333</v>
      </c>
      <c r="G69" s="162"/>
      <c r="H69" s="207" t="str">
        <f t="shared" si="0"/>
        <v>ดีมาก</v>
      </c>
      <c r="I69" s="207"/>
    </row>
    <row r="70" spans="1:9">
      <c r="B70" s="67" t="str">
        <f>A52</f>
        <v>5. หลักสูตรการเรียนการสอนการประเมินผู้เรียน</v>
      </c>
      <c r="C70" s="69">
        <f>AVERAGE(C52:G52)</f>
        <v>4</v>
      </c>
      <c r="D70" s="69">
        <f>AVERAGE(C53:G53,C54:G54,C56)</f>
        <v>3.6666666666666665</v>
      </c>
      <c r="E70" s="71"/>
      <c r="F70" s="190">
        <f>C57</f>
        <v>3.75</v>
      </c>
      <c r="G70" s="162"/>
      <c r="H70" s="207" t="str">
        <f t="shared" si="0"/>
        <v>ดี</v>
      </c>
      <c r="I70" s="207"/>
    </row>
    <row r="71" spans="1:9">
      <c r="B71" s="67" t="str">
        <f>A60</f>
        <v>6. สิ่งสนับสนุนการเรียนรู้</v>
      </c>
      <c r="C71" s="70"/>
      <c r="D71" s="71"/>
      <c r="E71" s="69">
        <f>AVERAGE(C60:G60)</f>
        <v>4</v>
      </c>
      <c r="F71" s="190">
        <f>C61</f>
        <v>4</v>
      </c>
      <c r="G71" s="162"/>
      <c r="H71" s="207" t="str">
        <f t="shared" si="0"/>
        <v>ดี</v>
      </c>
      <c r="I71" s="207"/>
    </row>
    <row r="72" spans="1:9">
      <c r="B72" s="68" t="s">
        <v>8</v>
      </c>
      <c r="C72" s="72">
        <f>AVERAGE(C30:G30,C31:G31,C32:G32,C36:G36,G39,C48:G48,C52:G52)</f>
        <v>3.8571428571428572</v>
      </c>
      <c r="D72" s="72">
        <f>AVERAGE(C53:G53,C54:G54,C56,C60:G60)</f>
        <v>3.75</v>
      </c>
      <c r="E72" s="72">
        <f>AVERAGE(C23:G26)</f>
        <v>4.6749999999999998</v>
      </c>
      <c r="F72" s="214">
        <f>C62</f>
        <v>3.95</v>
      </c>
      <c r="G72" s="215"/>
      <c r="H72" s="208" t="str">
        <f t="shared" ref="H72" si="1">IF(F72&gt;5,"คะแนนผิดพลาด",IF(F72&gt;4,"ดีมาก",IF(F72&gt;3,"ดี",IF(F72&gt;2,"ปานกลาง",IF(F72&gt;0,"น้อย",IF(F72=0,"คะแนนผิดพลาด",IF(F72=0,"ต้องปรับปรุงเร่งด่วน")))))))</f>
        <v>ดี</v>
      </c>
      <c r="I72" s="208"/>
    </row>
    <row r="73" spans="1:9">
      <c r="B73" s="60" t="s">
        <v>79</v>
      </c>
      <c r="C73" s="59" t="str">
        <f>IF(C72&gt;5,"คะแนนผิดพลาด",IF(C72&gt;4,"ดีมาก",IF(C72&gt;3,"ดี",IF(C72&gt;2,"ปานกลาง",IF(C72&gt;0,"น้อย",IF(C72=0,"คะแนนผิดพลาด",IF(C72=0,"ต้องปรับปรุงเร่งด่วน")))))))</f>
        <v>ดี</v>
      </c>
      <c r="D73" s="59" t="str">
        <f t="shared" ref="D73:E73" si="2">IF(D72&gt;5,"คะแนนผิดพลาด",IF(D72&gt;4,"ดีมาก",IF(D72&gt;3,"ดี",IF(D72&gt;2,"ปานกลาง",IF(D72&gt;0,"น้อย",IF(D72=0,"คะแนนผิดพลาด",IF(D72=0,"ต้องปรับปรุงเร่งด่วน")))))))</f>
        <v>ดี</v>
      </c>
      <c r="E73" s="59" t="str">
        <f t="shared" si="2"/>
        <v>ดีมาก</v>
      </c>
      <c r="F73" s="210" t="str">
        <f>IF(F72&gt;5,"คะแนนผิดพลาด",IF(F72&gt;4,"ดีมาก",IF(F72&gt;3,"ดี",IF(F72&gt;2,"ปานกลาง",IF(F72&gt;0,"น้อย",IF(F72=0,"คะแนนผิดพลาด",IF(F72=0,"ต้องปรับปรุงเร่งด่วน")))))))</f>
        <v>ดี</v>
      </c>
      <c r="G73" s="210"/>
      <c r="H73" s="209"/>
      <c r="I73" s="209"/>
    </row>
    <row r="75" spans="1:9">
      <c r="A75" s="2" t="s">
        <v>82</v>
      </c>
    </row>
    <row r="76" spans="1:9">
      <c r="A76" s="2" t="s">
        <v>85</v>
      </c>
    </row>
    <row r="78" spans="1:9">
      <c r="B78" s="18" t="s">
        <v>83</v>
      </c>
      <c r="F78" s="203"/>
      <c r="G78" s="203"/>
      <c r="H78" s="203"/>
      <c r="I78" s="203"/>
    </row>
    <row r="79" spans="1:9">
      <c r="B79" s="18" t="s">
        <v>84</v>
      </c>
      <c r="F79" s="203"/>
      <c r="G79" s="203"/>
      <c r="H79" s="203"/>
      <c r="I79" s="203"/>
    </row>
    <row r="81" spans="1:9">
      <c r="A81" s="2" t="s">
        <v>86</v>
      </c>
    </row>
    <row r="83" spans="1:9">
      <c r="B83" s="18" t="s">
        <v>83</v>
      </c>
      <c r="F83" s="203"/>
      <c r="G83" s="203"/>
      <c r="H83" s="203"/>
      <c r="I83" s="203"/>
    </row>
    <row r="84" spans="1:9">
      <c r="B84" s="18" t="s">
        <v>84</v>
      </c>
      <c r="F84" s="203"/>
      <c r="G84" s="203"/>
      <c r="H84" s="203"/>
      <c r="I84" s="203"/>
    </row>
    <row r="85" spans="1:9">
      <c r="A85" s="2" t="s">
        <v>87</v>
      </c>
    </row>
    <row r="87" spans="1:9">
      <c r="B87" s="18" t="s">
        <v>83</v>
      </c>
      <c r="F87" s="203"/>
      <c r="G87" s="203"/>
      <c r="H87" s="203"/>
      <c r="I87" s="203"/>
    </row>
    <row r="88" spans="1:9">
      <c r="B88" s="18" t="s">
        <v>84</v>
      </c>
      <c r="F88" s="203"/>
      <c r="G88" s="203"/>
      <c r="H88" s="203"/>
      <c r="I88" s="203"/>
    </row>
    <row r="90" spans="1:9">
      <c r="A90" s="2" t="s">
        <v>90</v>
      </c>
    </row>
  </sheetData>
  <mergeCells count="101">
    <mergeCell ref="A58:A59"/>
    <mergeCell ref="B58:B59"/>
    <mergeCell ref="C58:G58"/>
    <mergeCell ref="F84:I84"/>
    <mergeCell ref="F87:I87"/>
    <mergeCell ref="F88:I88"/>
    <mergeCell ref="A2:I2"/>
    <mergeCell ref="F79:I79"/>
    <mergeCell ref="F83:I83"/>
    <mergeCell ref="H71:I71"/>
    <mergeCell ref="H72:I72"/>
    <mergeCell ref="H73:I73"/>
    <mergeCell ref="F73:G73"/>
    <mergeCell ref="F78:I78"/>
    <mergeCell ref="F70:G70"/>
    <mergeCell ref="F71:G71"/>
    <mergeCell ref="C66:G66"/>
    <mergeCell ref="F72:G72"/>
    <mergeCell ref="H65:I65"/>
    <mergeCell ref="H66:I66"/>
    <mergeCell ref="H67:I67"/>
    <mergeCell ref="H68:I68"/>
    <mergeCell ref="H69:I69"/>
    <mergeCell ref="H70:I70"/>
    <mergeCell ref="H33:I33"/>
    <mergeCell ref="C49:G49"/>
    <mergeCell ref="H49:I49"/>
    <mergeCell ref="C50:G50"/>
    <mergeCell ref="H50:I52"/>
    <mergeCell ref="H53:I53"/>
    <mergeCell ref="F69:G69"/>
    <mergeCell ref="H58:I60"/>
    <mergeCell ref="C61:G61"/>
    <mergeCell ref="C57:G57"/>
    <mergeCell ref="C62:G62"/>
    <mergeCell ref="H62:I62"/>
    <mergeCell ref="F65:G65"/>
    <mergeCell ref="F67:G67"/>
    <mergeCell ref="F68:G68"/>
    <mergeCell ref="C55:G55"/>
    <mergeCell ref="C56:G56"/>
    <mergeCell ref="H54:I54"/>
    <mergeCell ref="H55:I56"/>
    <mergeCell ref="H46:I48"/>
    <mergeCell ref="A9:H9"/>
    <mergeCell ref="C17:D17"/>
    <mergeCell ref="E17:H17"/>
    <mergeCell ref="B37:B45"/>
    <mergeCell ref="C39:E39"/>
    <mergeCell ref="C40:E40"/>
    <mergeCell ref="C41:E41"/>
    <mergeCell ref="C42:E42"/>
    <mergeCell ref="G39:G42"/>
    <mergeCell ref="H34:I36"/>
    <mergeCell ref="H37:I45"/>
    <mergeCell ref="C37:G37"/>
    <mergeCell ref="D16:G16"/>
    <mergeCell ref="H24:I26"/>
    <mergeCell ref="C27:G27"/>
    <mergeCell ref="A34:A35"/>
    <mergeCell ref="B34:B35"/>
    <mergeCell ref="C34:G34"/>
    <mergeCell ref="A12:B12"/>
    <mergeCell ref="A13:B13"/>
    <mergeCell ref="A16:B16"/>
    <mergeCell ref="A14:B14"/>
    <mergeCell ref="C22:G22"/>
    <mergeCell ref="A28:A29"/>
    <mergeCell ref="A46:A47"/>
    <mergeCell ref="B46:B47"/>
    <mergeCell ref="C46:G46"/>
    <mergeCell ref="C38:E38"/>
    <mergeCell ref="C43:E43"/>
    <mergeCell ref="A50:A51"/>
    <mergeCell ref="B50:B51"/>
    <mergeCell ref="A1:I1"/>
    <mergeCell ref="A4:H4"/>
    <mergeCell ref="A5:H5"/>
    <mergeCell ref="A6:H6"/>
    <mergeCell ref="A7:H7"/>
    <mergeCell ref="A8:H8"/>
    <mergeCell ref="H28:I30"/>
    <mergeCell ref="H31:I31"/>
    <mergeCell ref="H32:I32"/>
    <mergeCell ref="H20:I20"/>
    <mergeCell ref="H21:I21"/>
    <mergeCell ref="H22:I23"/>
    <mergeCell ref="A15:B15"/>
    <mergeCell ref="D12:G12"/>
    <mergeCell ref="D13:G13"/>
    <mergeCell ref="D14:G14"/>
    <mergeCell ref="D15:G15"/>
    <mergeCell ref="B28:B29"/>
    <mergeCell ref="C28:G28"/>
    <mergeCell ref="C23:G23"/>
    <mergeCell ref="C24:G24"/>
    <mergeCell ref="C25:G25"/>
    <mergeCell ref="C26:G26"/>
    <mergeCell ref="C20:G20"/>
    <mergeCell ref="C21:G21"/>
    <mergeCell ref="C33:G33"/>
  </mergeCells>
  <phoneticPr fontId="8" type="noConversion"/>
  <pageMargins left="0.23622047244094491" right="0.23622047244094491" top="0.74803149606299213" bottom="0.74803149606299213" header="0.31496062992125984" footer="0.31496062992125984"/>
  <pageSetup paperSize="9" scale="9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5B0B-4FE4-4DE7-B875-0C24710DAF6E}">
  <sheetPr>
    <tabColor theme="9" tint="-0.499984740745262"/>
    <pageSetUpPr fitToPage="1"/>
  </sheetPr>
  <dimension ref="A1:I126"/>
  <sheetViews>
    <sheetView topLeftCell="A7" zoomScaleNormal="100" workbookViewId="0">
      <selection activeCell="A20" sqref="A20:XFD20"/>
    </sheetView>
  </sheetViews>
  <sheetFormatPr defaultRowHeight="21"/>
  <cols>
    <col min="1" max="1" width="57.42578125" style="2" customWidth="1"/>
    <col min="2" max="2" width="8.85546875" style="2" customWidth="1"/>
    <col min="3" max="6" width="7.28515625" style="2" customWidth="1"/>
    <col min="7" max="7" width="9.140625" style="2" customWidth="1"/>
    <col min="8" max="8" width="7.28515625" style="2" customWidth="1"/>
    <col min="9" max="9" width="45.42578125" style="2" customWidth="1"/>
    <col min="10" max="16384" width="9.140625" style="2"/>
  </cols>
  <sheetData>
    <row r="1" spans="1:9" s="1" customFormat="1">
      <c r="A1" s="155" t="s">
        <v>219</v>
      </c>
      <c r="B1" s="156"/>
      <c r="C1" s="156"/>
      <c r="D1" s="156"/>
      <c r="E1" s="156"/>
      <c r="F1" s="156"/>
      <c r="G1" s="156"/>
      <c r="H1" s="156"/>
      <c r="I1" s="157"/>
    </row>
    <row r="2" spans="1:9" s="1" customFormat="1">
      <c r="A2" s="204" t="s">
        <v>92</v>
      </c>
      <c r="B2" s="205"/>
      <c r="C2" s="205"/>
      <c r="D2" s="205"/>
      <c r="E2" s="205"/>
      <c r="F2" s="205"/>
      <c r="G2" s="205"/>
      <c r="H2" s="205"/>
      <c r="I2" s="206"/>
    </row>
    <row r="3" spans="1:9" s="1" customFormat="1">
      <c r="A3" s="83" t="s">
        <v>215</v>
      </c>
      <c r="B3" s="22"/>
      <c r="C3" s="22"/>
      <c r="D3" s="22"/>
      <c r="E3" s="22"/>
      <c r="F3" s="22"/>
      <c r="G3" s="22"/>
      <c r="H3" s="22"/>
      <c r="I3" s="22"/>
    </row>
    <row r="4" spans="1:9">
      <c r="A4" s="122" t="s">
        <v>30</v>
      </c>
      <c r="B4" s="122"/>
      <c r="C4" s="122"/>
      <c r="D4" s="122"/>
      <c r="E4" s="122"/>
      <c r="F4" s="122"/>
      <c r="G4" s="122"/>
      <c r="H4" s="22"/>
    </row>
    <row r="5" spans="1:9">
      <c r="A5" s="122" t="s">
        <v>40</v>
      </c>
      <c r="B5" s="122"/>
      <c r="C5" s="122"/>
      <c r="D5" s="122"/>
      <c r="E5" s="122"/>
      <c r="F5" s="122"/>
      <c r="G5" s="122"/>
      <c r="H5" s="25"/>
    </row>
    <row r="6" spans="1:9">
      <c r="A6" s="122" t="s">
        <v>31</v>
      </c>
      <c r="B6" s="122"/>
      <c r="C6" s="122"/>
      <c r="D6" s="122"/>
      <c r="E6" s="122"/>
      <c r="F6" s="122"/>
      <c r="G6" s="122"/>
      <c r="H6" s="25"/>
    </row>
    <row r="7" spans="1:9">
      <c r="A7" s="158" t="s">
        <v>44</v>
      </c>
      <c r="B7" s="158"/>
      <c r="C7" s="158"/>
      <c r="D7" s="158"/>
      <c r="E7" s="158"/>
      <c r="F7" s="158"/>
      <c r="G7" s="158"/>
      <c r="H7" s="25"/>
    </row>
    <row r="8" spans="1:9">
      <c r="A8" s="122" t="s">
        <v>32</v>
      </c>
      <c r="B8" s="122"/>
      <c r="C8" s="122"/>
      <c r="D8" s="122"/>
      <c r="E8" s="122"/>
      <c r="F8" s="122"/>
      <c r="G8" s="122"/>
      <c r="H8" s="22"/>
    </row>
    <row r="9" spans="1:9">
      <c r="A9" s="122" t="s">
        <v>33</v>
      </c>
      <c r="B9" s="122"/>
      <c r="C9" s="122"/>
      <c r="D9" s="122"/>
      <c r="E9" s="122"/>
      <c r="F9" s="122"/>
      <c r="G9" s="122"/>
      <c r="H9" s="24"/>
    </row>
    <row r="10" spans="1:9">
      <c r="H10" s="25"/>
    </row>
    <row r="11" spans="1:9">
      <c r="A11" s="1" t="s">
        <v>43</v>
      </c>
      <c r="H11" s="25"/>
    </row>
    <row r="12" spans="1:9">
      <c r="A12" s="26" t="s">
        <v>47</v>
      </c>
      <c r="B12" s="1" t="s">
        <v>42</v>
      </c>
      <c r="C12" s="163"/>
      <c r="D12" s="163"/>
      <c r="E12" s="163"/>
      <c r="F12" s="163"/>
      <c r="G12" s="1" t="s">
        <v>159</v>
      </c>
      <c r="H12" s="203"/>
      <c r="I12" s="203"/>
    </row>
    <row r="13" spans="1:9">
      <c r="A13" s="26" t="s">
        <v>48</v>
      </c>
      <c r="B13" s="1" t="s">
        <v>42</v>
      </c>
      <c r="C13" s="163"/>
      <c r="D13" s="163"/>
      <c r="E13" s="163"/>
      <c r="F13" s="163"/>
      <c r="G13" s="1" t="s">
        <v>159</v>
      </c>
      <c r="H13" s="203"/>
      <c r="I13" s="203"/>
    </row>
    <row r="14" spans="1:9">
      <c r="A14" s="26" t="s">
        <v>49</v>
      </c>
      <c r="B14" s="1" t="s">
        <v>42</v>
      </c>
      <c r="C14" s="163"/>
      <c r="D14" s="163"/>
      <c r="E14" s="163"/>
      <c r="F14" s="163"/>
      <c r="G14" s="1" t="s">
        <v>159</v>
      </c>
      <c r="H14" s="203"/>
      <c r="I14" s="203"/>
    </row>
    <row r="15" spans="1:9">
      <c r="A15" s="26" t="s">
        <v>50</v>
      </c>
      <c r="B15" s="1" t="s">
        <v>42</v>
      </c>
      <c r="C15" s="163"/>
      <c r="D15" s="163"/>
      <c r="E15" s="163"/>
      <c r="F15" s="163"/>
      <c r="G15" s="1" t="s">
        <v>159</v>
      </c>
      <c r="H15" s="203"/>
      <c r="I15" s="203"/>
    </row>
    <row r="16" spans="1:9" s="20" customFormat="1">
      <c r="A16" s="26" t="s">
        <v>51</v>
      </c>
      <c r="B16" s="1" t="s">
        <v>42</v>
      </c>
      <c r="C16" s="165"/>
      <c r="D16" s="165"/>
      <c r="E16" s="165"/>
      <c r="F16" s="165"/>
      <c r="G16" s="1" t="s">
        <v>159</v>
      </c>
      <c r="H16" s="217"/>
      <c r="I16" s="217"/>
    </row>
    <row r="17" spans="1:9" s="20" customFormat="1">
      <c r="A17" s="26" t="s">
        <v>45</v>
      </c>
      <c r="B17" s="164" t="s">
        <v>46</v>
      </c>
      <c r="C17" s="164"/>
      <c r="D17" s="165"/>
      <c r="E17" s="165"/>
      <c r="F17" s="165"/>
      <c r="G17" s="165"/>
    </row>
    <row r="19" spans="1:9">
      <c r="A19" s="2" t="s">
        <v>73</v>
      </c>
    </row>
    <row r="20" spans="1:9">
      <c r="A20" s="84" t="s">
        <v>93</v>
      </c>
      <c r="B20" s="211" t="s">
        <v>175</v>
      </c>
      <c r="C20" s="212"/>
      <c r="D20" s="212"/>
      <c r="E20" s="212"/>
      <c r="F20" s="212"/>
      <c r="G20" s="212"/>
      <c r="H20" s="213"/>
      <c r="I20" s="38" t="s">
        <v>41</v>
      </c>
    </row>
    <row r="21" spans="1:9">
      <c r="A21" s="80" t="s">
        <v>94</v>
      </c>
      <c r="B21" s="75">
        <v>1</v>
      </c>
      <c r="C21" s="75">
        <v>2</v>
      </c>
      <c r="D21" s="75">
        <v>3</v>
      </c>
      <c r="E21" s="75">
        <v>4</v>
      </c>
      <c r="F21" s="75">
        <v>5</v>
      </c>
      <c r="G21" s="75">
        <v>6</v>
      </c>
      <c r="H21" s="75">
        <v>7</v>
      </c>
      <c r="I21" s="77"/>
    </row>
    <row r="22" spans="1:9" s="3" customFormat="1" ht="88.5" customHeight="1">
      <c r="A22" s="6" t="s">
        <v>95</v>
      </c>
      <c r="B22" s="96"/>
      <c r="C22" s="96"/>
      <c r="D22" s="96"/>
      <c r="E22" s="96"/>
      <c r="F22" s="96"/>
      <c r="G22" s="96"/>
      <c r="H22" s="96"/>
      <c r="I22" s="11"/>
    </row>
    <row r="23" spans="1:9" s="3" customFormat="1" ht="75" customHeight="1">
      <c r="A23" s="6" t="s">
        <v>96</v>
      </c>
      <c r="B23" s="96"/>
      <c r="C23" s="96"/>
      <c r="D23" s="96"/>
      <c r="E23" s="96"/>
      <c r="F23" s="96"/>
      <c r="G23" s="96"/>
      <c r="H23" s="96"/>
      <c r="I23" s="11"/>
    </row>
    <row r="24" spans="1:9" ht="126">
      <c r="A24" s="81" t="s">
        <v>97</v>
      </c>
      <c r="B24" s="66"/>
      <c r="C24" s="66"/>
      <c r="D24" s="66"/>
      <c r="E24" s="66"/>
      <c r="F24" s="66"/>
      <c r="G24" s="66"/>
      <c r="H24" s="66"/>
      <c r="I24" s="8"/>
    </row>
    <row r="25" spans="1:9" ht="88.5" customHeight="1">
      <c r="A25" s="6" t="s">
        <v>98</v>
      </c>
      <c r="B25" s="95"/>
      <c r="C25" s="95"/>
      <c r="D25" s="95"/>
      <c r="E25" s="95"/>
      <c r="F25" s="95"/>
      <c r="G25" s="95"/>
      <c r="H25" s="95"/>
      <c r="I25" s="12"/>
    </row>
    <row r="26" spans="1:9" ht="75" customHeight="1">
      <c r="A26" s="6" t="s">
        <v>99</v>
      </c>
      <c r="B26" s="95"/>
      <c r="C26" s="95"/>
      <c r="D26" s="95"/>
      <c r="E26" s="95"/>
      <c r="F26" s="95"/>
      <c r="G26" s="95"/>
      <c r="H26" s="95"/>
      <c r="I26" s="12"/>
    </row>
    <row r="27" spans="1:9" ht="23.25">
      <c r="A27" s="85" t="s">
        <v>100</v>
      </c>
      <c r="B27" s="97"/>
      <c r="C27" s="97"/>
      <c r="D27" s="97"/>
      <c r="E27" s="97"/>
      <c r="F27" s="97"/>
      <c r="G27" s="97"/>
      <c r="H27" s="97"/>
      <c r="I27" s="86"/>
    </row>
    <row r="28" spans="1:9">
      <c r="A28" s="82" t="s">
        <v>101</v>
      </c>
      <c r="B28" s="75">
        <v>1</v>
      </c>
      <c r="C28" s="75">
        <v>2</v>
      </c>
      <c r="D28" s="75">
        <v>3</v>
      </c>
      <c r="E28" s="75">
        <v>4</v>
      </c>
      <c r="F28" s="75">
        <v>5</v>
      </c>
      <c r="G28" s="75">
        <v>6</v>
      </c>
      <c r="H28" s="75">
        <v>7</v>
      </c>
      <c r="I28" s="76"/>
    </row>
    <row r="29" spans="1:9" ht="74.25" customHeight="1">
      <c r="A29" s="6" t="s">
        <v>102</v>
      </c>
      <c r="B29" s="95"/>
      <c r="C29" s="95"/>
      <c r="D29" s="95"/>
      <c r="E29" s="95"/>
      <c r="F29" s="95"/>
      <c r="G29" s="95"/>
      <c r="H29" s="95"/>
      <c r="I29" s="12"/>
    </row>
    <row r="30" spans="1:9" ht="63">
      <c r="A30" s="6" t="s">
        <v>103</v>
      </c>
      <c r="B30" s="95"/>
      <c r="C30" s="95"/>
      <c r="D30" s="95"/>
      <c r="E30" s="95"/>
      <c r="F30" s="95"/>
      <c r="G30" s="95"/>
      <c r="H30" s="95"/>
      <c r="I30" s="12"/>
    </row>
    <row r="31" spans="1:9" ht="51" customHeight="1">
      <c r="A31" s="6" t="s">
        <v>104</v>
      </c>
      <c r="B31" s="95"/>
      <c r="C31" s="95"/>
      <c r="D31" s="95"/>
      <c r="E31" s="95"/>
      <c r="F31" s="95"/>
      <c r="G31" s="95"/>
      <c r="H31" s="95"/>
      <c r="I31" s="12"/>
    </row>
    <row r="32" spans="1:9" ht="51.75" customHeight="1">
      <c r="A32" s="6" t="s">
        <v>105</v>
      </c>
      <c r="B32" s="95"/>
      <c r="C32" s="95"/>
      <c r="D32" s="95"/>
      <c r="E32" s="95"/>
      <c r="F32" s="95"/>
      <c r="G32" s="95"/>
      <c r="H32" s="95"/>
      <c r="I32" s="12"/>
    </row>
    <row r="33" spans="1:9" ht="63.75" customHeight="1">
      <c r="A33" s="6" t="s">
        <v>106</v>
      </c>
      <c r="B33" s="95"/>
      <c r="C33" s="95"/>
      <c r="D33" s="95"/>
      <c r="E33" s="95"/>
      <c r="F33" s="95"/>
      <c r="G33" s="95"/>
      <c r="H33" s="95"/>
      <c r="I33" s="8"/>
    </row>
    <row r="34" spans="1:9" ht="48" customHeight="1">
      <c r="A34" s="79" t="s">
        <v>107</v>
      </c>
      <c r="B34" s="95"/>
      <c r="C34" s="95"/>
      <c r="D34" s="95"/>
      <c r="E34" s="95"/>
      <c r="F34" s="95"/>
      <c r="G34" s="95"/>
      <c r="H34" s="111"/>
      <c r="I34" s="78"/>
    </row>
    <row r="35" spans="1:9" ht="70.5" customHeight="1">
      <c r="A35" s="79" t="s">
        <v>108</v>
      </c>
      <c r="B35" s="95"/>
      <c r="C35" s="95"/>
      <c r="D35" s="95"/>
      <c r="E35" s="95"/>
      <c r="F35" s="95"/>
      <c r="G35" s="95"/>
      <c r="H35" s="111"/>
      <c r="I35" s="78"/>
    </row>
    <row r="36" spans="1:9" ht="23.25">
      <c r="A36" s="85" t="s">
        <v>100</v>
      </c>
      <c r="B36" s="97"/>
      <c r="C36" s="97"/>
      <c r="D36" s="97"/>
      <c r="E36" s="97"/>
      <c r="F36" s="97"/>
      <c r="G36" s="97"/>
      <c r="H36" s="97"/>
      <c r="I36" s="86"/>
    </row>
    <row r="37" spans="1:9">
      <c r="A37" s="80" t="s">
        <v>109</v>
      </c>
      <c r="B37" s="75">
        <v>1</v>
      </c>
      <c r="C37" s="75">
        <v>2</v>
      </c>
      <c r="D37" s="75">
        <v>3</v>
      </c>
      <c r="E37" s="75">
        <v>4</v>
      </c>
      <c r="F37" s="75">
        <v>5</v>
      </c>
      <c r="G37" s="75">
        <v>6</v>
      </c>
      <c r="H37" s="75">
        <v>7</v>
      </c>
      <c r="I37" s="76"/>
    </row>
    <row r="38" spans="1:9" ht="63">
      <c r="A38" s="78" t="s">
        <v>110</v>
      </c>
      <c r="B38" s="112"/>
      <c r="C38" s="95"/>
      <c r="D38" s="95"/>
      <c r="E38" s="95"/>
      <c r="F38" s="95"/>
      <c r="G38" s="95"/>
      <c r="H38" s="95"/>
      <c r="I38" s="12"/>
    </row>
    <row r="39" spans="1:9" ht="42">
      <c r="A39" s="78" t="s">
        <v>111</v>
      </c>
      <c r="B39" s="112"/>
      <c r="C39" s="95"/>
      <c r="D39" s="95"/>
      <c r="E39" s="95"/>
      <c r="F39" s="95"/>
      <c r="G39" s="95"/>
      <c r="H39" s="95"/>
      <c r="I39" s="12"/>
    </row>
    <row r="40" spans="1:9" ht="42">
      <c r="A40" s="78" t="s">
        <v>112</v>
      </c>
      <c r="B40" s="112"/>
      <c r="C40" s="95"/>
      <c r="D40" s="95"/>
      <c r="E40" s="95"/>
      <c r="F40" s="95"/>
      <c r="G40" s="95"/>
      <c r="H40" s="95"/>
      <c r="I40" s="12"/>
    </row>
    <row r="41" spans="1:9" ht="126">
      <c r="A41" s="78" t="s">
        <v>113</v>
      </c>
      <c r="B41" s="112"/>
      <c r="C41" s="95"/>
      <c r="D41" s="95"/>
      <c r="E41" s="95"/>
      <c r="F41" s="95"/>
      <c r="G41" s="95"/>
      <c r="H41" s="95"/>
      <c r="I41" s="12"/>
    </row>
    <row r="42" spans="1:9" ht="63">
      <c r="A42" s="78" t="s">
        <v>114</v>
      </c>
      <c r="B42" s="112"/>
      <c r="C42" s="95"/>
      <c r="D42" s="95"/>
      <c r="E42" s="95"/>
      <c r="F42" s="95"/>
      <c r="G42" s="95"/>
      <c r="H42" s="95"/>
      <c r="I42" s="12"/>
    </row>
    <row r="43" spans="1:9" ht="84">
      <c r="A43" s="78" t="s">
        <v>115</v>
      </c>
      <c r="B43" s="112"/>
      <c r="C43" s="95"/>
      <c r="D43" s="95"/>
      <c r="E43" s="95"/>
      <c r="F43" s="95"/>
      <c r="G43" s="95"/>
      <c r="H43" s="95"/>
      <c r="I43" s="12"/>
    </row>
    <row r="44" spans="1:9" ht="23.25">
      <c r="A44" s="85" t="s">
        <v>100</v>
      </c>
      <c r="B44" s="97"/>
      <c r="C44" s="97"/>
      <c r="D44" s="97"/>
      <c r="E44" s="97"/>
      <c r="F44" s="97"/>
      <c r="G44" s="97"/>
      <c r="H44" s="97"/>
      <c r="I44" s="86"/>
    </row>
    <row r="45" spans="1:9">
      <c r="A45" s="80" t="s">
        <v>116</v>
      </c>
      <c r="B45" s="75">
        <v>1</v>
      </c>
      <c r="C45" s="75">
        <v>2</v>
      </c>
      <c r="D45" s="75">
        <v>3</v>
      </c>
      <c r="E45" s="75">
        <v>4</v>
      </c>
      <c r="F45" s="75">
        <v>5</v>
      </c>
      <c r="G45" s="75">
        <v>6</v>
      </c>
      <c r="H45" s="75">
        <v>7</v>
      </c>
      <c r="I45" s="76"/>
    </row>
    <row r="46" spans="1:9" ht="84">
      <c r="A46" s="78" t="s">
        <v>117</v>
      </c>
      <c r="B46" s="112"/>
      <c r="C46" s="95"/>
      <c r="D46" s="95"/>
      <c r="E46" s="95"/>
      <c r="F46" s="95"/>
      <c r="G46" s="95"/>
      <c r="H46" s="95"/>
      <c r="I46" s="12"/>
    </row>
    <row r="47" spans="1:9" ht="63">
      <c r="A47" s="78" t="s">
        <v>118</v>
      </c>
      <c r="B47" s="112"/>
      <c r="C47" s="95"/>
      <c r="D47" s="95"/>
      <c r="E47" s="95"/>
      <c r="F47" s="95"/>
      <c r="G47" s="95"/>
      <c r="H47" s="95"/>
      <c r="I47" s="12"/>
    </row>
    <row r="48" spans="1:9" ht="84">
      <c r="A48" s="78" t="s">
        <v>119</v>
      </c>
      <c r="B48" s="112"/>
      <c r="C48" s="95"/>
      <c r="D48" s="95"/>
      <c r="E48" s="95"/>
      <c r="F48" s="95"/>
      <c r="G48" s="95"/>
      <c r="H48" s="95"/>
      <c r="I48" s="12"/>
    </row>
    <row r="49" spans="1:9" ht="84">
      <c r="A49" s="78" t="s">
        <v>120</v>
      </c>
      <c r="B49" s="112"/>
      <c r="C49" s="95"/>
      <c r="D49" s="95"/>
      <c r="E49" s="95"/>
      <c r="F49" s="95"/>
      <c r="G49" s="95"/>
      <c r="H49" s="95"/>
      <c r="I49" s="12"/>
    </row>
    <row r="50" spans="1:9" ht="63">
      <c r="A50" s="78" t="s">
        <v>121</v>
      </c>
      <c r="B50" s="112"/>
      <c r="C50" s="95"/>
      <c r="D50" s="95"/>
      <c r="E50" s="95"/>
      <c r="F50" s="95"/>
      <c r="G50" s="95"/>
      <c r="H50" s="95"/>
      <c r="I50" s="12"/>
    </row>
    <row r="51" spans="1:9" ht="42">
      <c r="A51" s="78" t="s">
        <v>122</v>
      </c>
      <c r="B51" s="112"/>
      <c r="C51" s="95"/>
      <c r="D51" s="95"/>
      <c r="E51" s="95"/>
      <c r="F51" s="95"/>
      <c r="G51" s="95"/>
      <c r="H51" s="95"/>
      <c r="I51" s="12"/>
    </row>
    <row r="52" spans="1:9" ht="84">
      <c r="A52" s="78" t="s">
        <v>123</v>
      </c>
      <c r="B52" s="112"/>
      <c r="C52" s="95"/>
      <c r="D52" s="95"/>
      <c r="E52" s="95"/>
      <c r="F52" s="95"/>
      <c r="G52" s="95"/>
      <c r="H52" s="95"/>
      <c r="I52" s="12"/>
    </row>
    <row r="53" spans="1:9" ht="23.25">
      <c r="A53" s="85" t="s">
        <v>100</v>
      </c>
      <c r="B53" s="97"/>
      <c r="C53" s="97"/>
      <c r="D53" s="97"/>
      <c r="E53" s="97"/>
      <c r="F53" s="97"/>
      <c r="G53" s="97"/>
      <c r="H53" s="97"/>
      <c r="I53" s="86"/>
    </row>
    <row r="54" spans="1:9">
      <c r="A54" s="80" t="s">
        <v>124</v>
      </c>
      <c r="B54" s="75">
        <v>1</v>
      </c>
      <c r="C54" s="75">
        <v>2</v>
      </c>
      <c r="D54" s="75">
        <v>3</v>
      </c>
      <c r="E54" s="75">
        <v>4</v>
      </c>
      <c r="F54" s="75">
        <v>5</v>
      </c>
      <c r="G54" s="75">
        <v>6</v>
      </c>
      <c r="H54" s="75">
        <v>7</v>
      </c>
      <c r="I54" s="76"/>
    </row>
    <row r="55" spans="1:9" ht="105">
      <c r="A55" s="78" t="s">
        <v>125</v>
      </c>
      <c r="B55" s="112"/>
      <c r="C55" s="95"/>
      <c r="D55" s="95"/>
      <c r="E55" s="95"/>
      <c r="F55" s="95"/>
      <c r="G55" s="95"/>
      <c r="H55" s="95"/>
      <c r="I55" s="12"/>
    </row>
    <row r="56" spans="1:9" ht="63">
      <c r="A56" s="78" t="s">
        <v>126</v>
      </c>
      <c r="B56" s="112"/>
      <c r="C56" s="95"/>
      <c r="D56" s="95"/>
      <c r="E56" s="95"/>
      <c r="F56" s="95"/>
      <c r="G56" s="95"/>
      <c r="H56" s="95"/>
      <c r="I56" s="12"/>
    </row>
    <row r="57" spans="1:9" ht="63">
      <c r="A57" s="78" t="s">
        <v>127</v>
      </c>
      <c r="B57" s="112"/>
      <c r="C57" s="95"/>
      <c r="D57" s="95"/>
      <c r="E57" s="95"/>
      <c r="F57" s="95"/>
      <c r="G57" s="95"/>
      <c r="H57" s="95"/>
      <c r="I57" s="12"/>
    </row>
    <row r="58" spans="1:9" ht="63">
      <c r="A58" s="78" t="s">
        <v>128</v>
      </c>
      <c r="B58" s="112"/>
      <c r="C58" s="95"/>
      <c r="D58" s="95"/>
      <c r="E58" s="95"/>
      <c r="F58" s="95"/>
      <c r="G58" s="95"/>
      <c r="H58" s="95"/>
      <c r="I58" s="12"/>
    </row>
    <row r="59" spans="1:9" ht="63">
      <c r="A59" s="78" t="s">
        <v>129</v>
      </c>
      <c r="B59" s="112"/>
      <c r="C59" s="95"/>
      <c r="D59" s="95"/>
      <c r="E59" s="95"/>
      <c r="F59" s="95"/>
      <c r="G59" s="95"/>
      <c r="H59" s="95"/>
      <c r="I59" s="12"/>
    </row>
    <row r="60" spans="1:9" ht="84">
      <c r="A60" s="78" t="s">
        <v>130</v>
      </c>
      <c r="B60" s="112"/>
      <c r="C60" s="95"/>
      <c r="D60" s="95"/>
      <c r="E60" s="95"/>
      <c r="F60" s="95"/>
      <c r="G60" s="95"/>
      <c r="H60" s="95"/>
      <c r="I60" s="12"/>
    </row>
    <row r="61" spans="1:9" ht="105">
      <c r="A61" s="78" t="s">
        <v>131</v>
      </c>
      <c r="B61" s="112"/>
      <c r="C61" s="95"/>
      <c r="D61" s="95"/>
      <c r="E61" s="95"/>
      <c r="F61" s="95"/>
      <c r="G61" s="95"/>
      <c r="H61" s="95"/>
      <c r="I61" s="12"/>
    </row>
    <row r="62" spans="1:9" ht="84">
      <c r="A62" s="78" t="s">
        <v>132</v>
      </c>
      <c r="B62" s="112"/>
      <c r="C62" s="95"/>
      <c r="D62" s="95"/>
      <c r="E62" s="95"/>
      <c r="F62" s="95"/>
      <c r="G62" s="95"/>
      <c r="H62" s="95"/>
      <c r="I62" s="12"/>
    </row>
    <row r="63" spans="1:9" ht="23.25">
      <c r="A63" s="85" t="s">
        <v>100</v>
      </c>
      <c r="B63" s="97"/>
      <c r="C63" s="97"/>
      <c r="D63" s="97"/>
      <c r="E63" s="97"/>
      <c r="F63" s="97"/>
      <c r="G63" s="97"/>
      <c r="H63" s="97"/>
      <c r="I63" s="86"/>
    </row>
    <row r="64" spans="1:9">
      <c r="A64" s="80" t="s">
        <v>133</v>
      </c>
      <c r="B64" s="75">
        <v>1</v>
      </c>
      <c r="C64" s="75">
        <v>2</v>
      </c>
      <c r="D64" s="75">
        <v>3</v>
      </c>
      <c r="E64" s="75">
        <v>4</v>
      </c>
      <c r="F64" s="75">
        <v>5</v>
      </c>
      <c r="G64" s="75">
        <v>6</v>
      </c>
      <c r="H64" s="75">
        <v>7</v>
      </c>
      <c r="I64" s="76"/>
    </row>
    <row r="65" spans="1:9" ht="63">
      <c r="A65" s="78" t="s">
        <v>134</v>
      </c>
      <c r="B65" s="112"/>
      <c r="C65" s="95"/>
      <c r="D65" s="95"/>
      <c r="E65" s="95"/>
      <c r="F65" s="95"/>
      <c r="G65" s="95"/>
      <c r="H65" s="95"/>
      <c r="I65" s="12"/>
    </row>
    <row r="66" spans="1:9" ht="84">
      <c r="A66" s="78" t="s">
        <v>135</v>
      </c>
      <c r="B66" s="112"/>
      <c r="C66" s="95"/>
      <c r="D66" s="95"/>
      <c r="E66" s="95"/>
      <c r="F66" s="95"/>
      <c r="G66" s="95"/>
      <c r="H66" s="95"/>
      <c r="I66" s="12"/>
    </row>
    <row r="67" spans="1:9" ht="126">
      <c r="A67" s="78" t="s">
        <v>136</v>
      </c>
      <c r="B67" s="112"/>
      <c r="C67" s="95"/>
      <c r="D67" s="95"/>
      <c r="E67" s="95"/>
      <c r="F67" s="95"/>
      <c r="G67" s="95"/>
      <c r="H67" s="95"/>
      <c r="I67" s="12"/>
    </row>
    <row r="68" spans="1:9" ht="63">
      <c r="A68" s="78" t="s">
        <v>137</v>
      </c>
      <c r="B68" s="112"/>
      <c r="C68" s="95"/>
      <c r="D68" s="95"/>
      <c r="E68" s="95"/>
      <c r="F68" s="95"/>
      <c r="G68" s="95"/>
      <c r="H68" s="95"/>
      <c r="I68" s="12"/>
    </row>
    <row r="69" spans="1:9" ht="126">
      <c r="A69" s="78" t="s">
        <v>138</v>
      </c>
      <c r="B69" s="112"/>
      <c r="C69" s="95"/>
      <c r="D69" s="95"/>
      <c r="E69" s="95"/>
      <c r="F69" s="95"/>
      <c r="G69" s="95"/>
      <c r="H69" s="95"/>
      <c r="I69" s="12"/>
    </row>
    <row r="70" spans="1:9" ht="42">
      <c r="A70" s="78" t="s">
        <v>139</v>
      </c>
      <c r="B70" s="112"/>
      <c r="C70" s="95"/>
      <c r="D70" s="95"/>
      <c r="E70" s="95"/>
      <c r="F70" s="95"/>
      <c r="G70" s="95"/>
      <c r="H70" s="95"/>
      <c r="I70" s="12"/>
    </row>
    <row r="71" spans="1:9" ht="23.25">
      <c r="A71" s="85" t="s">
        <v>100</v>
      </c>
      <c r="B71" s="97"/>
      <c r="C71" s="97"/>
      <c r="D71" s="97"/>
      <c r="E71" s="97"/>
      <c r="F71" s="97"/>
      <c r="G71" s="97"/>
      <c r="H71" s="97"/>
      <c r="I71" s="86"/>
    </row>
    <row r="72" spans="1:9">
      <c r="A72" s="80" t="s">
        <v>140</v>
      </c>
      <c r="B72" s="75">
        <v>1</v>
      </c>
      <c r="C72" s="75">
        <v>2</v>
      </c>
      <c r="D72" s="75">
        <v>3</v>
      </c>
      <c r="E72" s="75">
        <v>4</v>
      </c>
      <c r="F72" s="75">
        <v>5</v>
      </c>
      <c r="G72" s="75">
        <v>6</v>
      </c>
      <c r="H72" s="75">
        <v>7</v>
      </c>
      <c r="I72" s="76"/>
    </row>
    <row r="73" spans="1:9" ht="63">
      <c r="A73" s="78" t="s">
        <v>141</v>
      </c>
      <c r="B73" s="112"/>
      <c r="C73" s="95"/>
      <c r="D73" s="95"/>
      <c r="E73" s="95"/>
      <c r="F73" s="95"/>
      <c r="G73" s="95"/>
      <c r="H73" s="95"/>
      <c r="I73" s="12"/>
    </row>
    <row r="74" spans="1:9" ht="42">
      <c r="A74" s="78" t="s">
        <v>142</v>
      </c>
      <c r="B74" s="112"/>
      <c r="C74" s="95"/>
      <c r="D74" s="95"/>
      <c r="E74" s="95"/>
      <c r="F74" s="95"/>
      <c r="G74" s="95"/>
      <c r="H74" s="95"/>
      <c r="I74" s="12"/>
    </row>
    <row r="75" spans="1:9" ht="42">
      <c r="A75" s="78" t="s">
        <v>143</v>
      </c>
      <c r="B75" s="112"/>
      <c r="C75" s="95"/>
      <c r="D75" s="95"/>
      <c r="E75" s="95"/>
      <c r="F75" s="95"/>
      <c r="G75" s="95"/>
      <c r="H75" s="95"/>
      <c r="I75" s="12"/>
    </row>
    <row r="76" spans="1:9" ht="42">
      <c r="A76" s="78" t="s">
        <v>144</v>
      </c>
      <c r="B76" s="112"/>
      <c r="C76" s="95"/>
      <c r="D76" s="95"/>
      <c r="E76" s="95"/>
      <c r="F76" s="95"/>
      <c r="G76" s="95"/>
      <c r="H76" s="95"/>
      <c r="I76" s="12"/>
    </row>
    <row r="77" spans="1:9" ht="84">
      <c r="A77" s="78" t="s">
        <v>145</v>
      </c>
      <c r="B77" s="112"/>
      <c r="C77" s="95"/>
      <c r="D77" s="95"/>
      <c r="E77" s="95"/>
      <c r="F77" s="95"/>
      <c r="G77" s="95"/>
      <c r="H77" s="95"/>
      <c r="I77" s="12"/>
    </row>
    <row r="78" spans="1:9" ht="63">
      <c r="A78" s="78" t="s">
        <v>146</v>
      </c>
      <c r="B78" s="112"/>
      <c r="C78" s="95"/>
      <c r="D78" s="95"/>
      <c r="E78" s="95"/>
      <c r="F78" s="95"/>
      <c r="G78" s="95"/>
      <c r="H78" s="95"/>
      <c r="I78" s="12"/>
    </row>
    <row r="79" spans="1:9" ht="63">
      <c r="A79" s="78" t="s">
        <v>147</v>
      </c>
      <c r="B79" s="112"/>
      <c r="C79" s="95"/>
      <c r="D79" s="95"/>
      <c r="E79" s="95"/>
      <c r="F79" s="95"/>
      <c r="G79" s="95"/>
      <c r="H79" s="95"/>
      <c r="I79" s="12"/>
    </row>
    <row r="80" spans="1:9" ht="84">
      <c r="A80" s="78" t="s">
        <v>148</v>
      </c>
      <c r="B80" s="112"/>
      <c r="C80" s="95"/>
      <c r="D80" s="95"/>
      <c r="E80" s="95"/>
      <c r="F80" s="95"/>
      <c r="G80" s="95"/>
      <c r="H80" s="95"/>
      <c r="I80" s="12"/>
    </row>
    <row r="81" spans="1:9" ht="63">
      <c r="A81" s="78" t="s">
        <v>149</v>
      </c>
      <c r="B81" s="112"/>
      <c r="C81" s="95"/>
      <c r="D81" s="95"/>
      <c r="E81" s="95"/>
      <c r="F81" s="95"/>
      <c r="G81" s="95"/>
      <c r="H81" s="95"/>
      <c r="I81" s="12"/>
    </row>
    <row r="82" spans="1:9" ht="23.25">
      <c r="A82" s="85" t="s">
        <v>100</v>
      </c>
      <c r="B82" s="97"/>
      <c r="C82" s="97"/>
      <c r="D82" s="97"/>
      <c r="E82" s="97"/>
      <c r="F82" s="97"/>
      <c r="G82" s="97"/>
      <c r="H82" s="97"/>
      <c r="I82" s="86"/>
    </row>
    <row r="83" spans="1:9">
      <c r="A83" s="80" t="s">
        <v>150</v>
      </c>
      <c r="B83" s="75">
        <v>1</v>
      </c>
      <c r="C83" s="75">
        <v>2</v>
      </c>
      <c r="D83" s="75">
        <v>3</v>
      </c>
      <c r="E83" s="75">
        <v>4</v>
      </c>
      <c r="F83" s="75">
        <v>5</v>
      </c>
      <c r="G83" s="75">
        <v>6</v>
      </c>
      <c r="H83" s="75">
        <v>7</v>
      </c>
      <c r="I83" s="76"/>
    </row>
    <row r="84" spans="1:9" ht="63">
      <c r="A84" s="78" t="s">
        <v>151</v>
      </c>
      <c r="B84" s="112"/>
      <c r="C84" s="95"/>
      <c r="D84" s="95"/>
      <c r="E84" s="95"/>
      <c r="F84" s="95"/>
      <c r="G84" s="95"/>
      <c r="H84" s="95"/>
      <c r="I84" s="12"/>
    </row>
    <row r="85" spans="1:9" ht="84">
      <c r="A85" s="78" t="s">
        <v>152</v>
      </c>
      <c r="B85" s="112"/>
      <c r="C85" s="95"/>
      <c r="D85" s="95"/>
      <c r="E85" s="95"/>
      <c r="F85" s="95"/>
      <c r="G85" s="95"/>
      <c r="H85" s="95"/>
      <c r="I85" s="12"/>
    </row>
    <row r="86" spans="1:9" ht="84">
      <c r="A86" s="78" t="s">
        <v>153</v>
      </c>
      <c r="B86" s="112"/>
      <c r="C86" s="95"/>
      <c r="D86" s="95"/>
      <c r="E86" s="95"/>
      <c r="F86" s="95"/>
      <c r="G86" s="95"/>
      <c r="H86" s="95"/>
      <c r="I86" s="12"/>
    </row>
    <row r="87" spans="1:9" ht="63">
      <c r="A87" s="78" t="s">
        <v>154</v>
      </c>
      <c r="B87" s="112"/>
      <c r="C87" s="95"/>
      <c r="D87" s="95"/>
      <c r="E87" s="95"/>
      <c r="F87" s="95"/>
      <c r="G87" s="95"/>
      <c r="H87" s="95"/>
      <c r="I87" s="12"/>
    </row>
    <row r="88" spans="1:9" ht="63">
      <c r="A88" s="78" t="s">
        <v>155</v>
      </c>
      <c r="B88" s="112"/>
      <c r="C88" s="95"/>
      <c r="D88" s="95"/>
      <c r="E88" s="95"/>
      <c r="F88" s="95"/>
      <c r="G88" s="95"/>
      <c r="H88" s="95"/>
      <c r="I88" s="12"/>
    </row>
    <row r="89" spans="1:9" ht="23.25">
      <c r="A89" s="85" t="s">
        <v>100</v>
      </c>
      <c r="B89" s="97"/>
      <c r="C89" s="97"/>
      <c r="D89" s="97"/>
      <c r="E89" s="97"/>
      <c r="F89" s="97"/>
      <c r="G89" s="97"/>
      <c r="H89" s="97"/>
      <c r="I89" s="86"/>
    </row>
    <row r="90" spans="1:9" s="24" customFormat="1">
      <c r="A90" s="25"/>
    </row>
    <row r="91" spans="1:9" s="24" customFormat="1">
      <c r="A91" s="83" t="s">
        <v>216</v>
      </c>
    </row>
    <row r="92" spans="1:9" s="24" customFormat="1">
      <c r="A92" s="87" t="s">
        <v>156</v>
      </c>
      <c r="B92" s="27" t="s">
        <v>20</v>
      </c>
      <c r="C92" s="123" t="s">
        <v>160</v>
      </c>
      <c r="D92" s="123"/>
      <c r="E92" s="123"/>
      <c r="F92" s="123"/>
      <c r="G92" s="123"/>
      <c r="H92" s="123"/>
      <c r="I92" s="123"/>
    </row>
    <row r="93" spans="1:9" s="24" customFormat="1">
      <c r="A93" s="78" t="s">
        <v>157</v>
      </c>
      <c r="B93" s="4"/>
      <c r="C93" s="216" t="b">
        <f>IF(B93=1,"คุณภาพไม่เพียงพออย่างชัดเจน",IF(B93=2,"คุณภาพไม่เพียงพอ จำเป็นต้องมีการปรับปรุง",IF(B93=3,"คุณภาพไม่เพียงพอ แต่การปรับปรุง แก้ไข หรือพัฒนาเพียงเล็กน้อยสามารถทำให้มีคุณภาพเพียงพอได้",IF(B93=4,"มีคุณภาพของการดำเนินการของหลักสูตรตามเกณฑ์",IF(B93=5,"มีคุณภาพของการดำเนินการของหลักสูตรดีกว่าเกณฑ์",IF(B93=6,"เป็นตัวอย่างของแนวปฏิบัติที่ดี",IF(B93=7,"ระดับดีเยี่ยม เป็นแนวปฏิบัติในระดับโลกหรือแนวปฏิบัติชั้นนำ")))))))</f>
        <v>0</v>
      </c>
      <c r="D93" s="216"/>
      <c r="E93" s="216"/>
      <c r="F93" s="216"/>
      <c r="G93" s="216"/>
      <c r="H93" s="216"/>
      <c r="I93" s="216"/>
    </row>
    <row r="94" spans="1:9" s="24" customFormat="1">
      <c r="A94" s="78" t="s">
        <v>158</v>
      </c>
      <c r="B94" s="4"/>
      <c r="C94" s="216" t="b">
        <f t="shared" ref="C94:C100" si="0">IF(B94=1,"คุณภาพไม่เพียงพออย่างชัดเจน",IF(B94=2,"คุณภาพไม่เพียงพอ จำเป็นต้องมีการปรับปรุง",IF(B94=3,"คุณภาพไม่เพียงพอ แต่การปรับปรุง แก้ไข หรือพัฒนาเพียงเล็กน้อยสามารถทำให้มีคุณภาพเพียงพอได้",IF(B94=4,"มีคุณภาพของการดำเนินการของหลักสูตรตามเกณฑ์",IF(B94=5,"มีคุณภาพของการดำเนินการของหลักสูตรดีกว่าเกณฑ์",IF(B94=6,"เป็นตัวอย่างของแนวปฏิบัติที่ดี",IF(B94=7,"ระดับดีเยี่ยม เป็นแนวปฏิบัติในระดับโลกหรือแนวปฏิบัติชั้นนำ")))))))</f>
        <v>0</v>
      </c>
      <c r="D94" s="216"/>
      <c r="E94" s="216"/>
      <c r="F94" s="216"/>
      <c r="G94" s="216"/>
      <c r="H94" s="216"/>
      <c r="I94" s="216"/>
    </row>
    <row r="95" spans="1:9">
      <c r="A95" s="78" t="s">
        <v>109</v>
      </c>
      <c r="B95" s="4"/>
      <c r="C95" s="216" t="b">
        <f t="shared" si="0"/>
        <v>0</v>
      </c>
      <c r="D95" s="216"/>
      <c r="E95" s="216"/>
      <c r="F95" s="216"/>
      <c r="G95" s="216"/>
      <c r="H95" s="216"/>
      <c r="I95" s="216"/>
    </row>
    <row r="96" spans="1:9" s="24" customFormat="1">
      <c r="A96" s="78" t="s">
        <v>116</v>
      </c>
      <c r="B96" s="4"/>
      <c r="C96" s="216" t="b">
        <f>IF(B96=1,"คุณภาพไม่เพียงพออย่างชัดเจน",IF(B96=2,"คุณภาพไม่เพียงพอ จำเป็นต้องมีการปรับปรุง",IF(B96=3,"คุณภาพไม่เพียงพอ แต่การปรับปรุง แก้ไข หรือพัฒนาเพียงเล็กน้อยสามารถทำให้มีคุณภาพเพียงพอได้",IF(B96=4,"มีคุณภาพของการดำเนินการของหลักสูตรตามเกณฑ์",IF(B96=5,"มีคุณภาพของการดำเนินการของหลักสูตรดีกว่าเกณฑ์",IF(B96=6,"เป็นตัวอย่างของแนวปฏิบัติที่ดี",IF(B96=7,"ระดับดีเยี่ยม เป็นแนวปฏิบัติในระดับโลกหรือแนวปฏิบัติชั้นนำ")))))))</f>
        <v>0</v>
      </c>
      <c r="D96" s="216"/>
      <c r="E96" s="216"/>
      <c r="F96" s="216"/>
      <c r="G96" s="216"/>
      <c r="H96" s="216"/>
      <c r="I96" s="216"/>
    </row>
    <row r="97" spans="1:9" s="24" customFormat="1">
      <c r="A97" s="78" t="s">
        <v>124</v>
      </c>
      <c r="B97" s="4"/>
      <c r="C97" s="216" t="b">
        <f t="shared" si="0"/>
        <v>0</v>
      </c>
      <c r="D97" s="216"/>
      <c r="E97" s="216"/>
      <c r="F97" s="216"/>
      <c r="G97" s="216"/>
      <c r="H97" s="216"/>
      <c r="I97" s="216"/>
    </row>
    <row r="98" spans="1:9" s="24" customFormat="1">
      <c r="A98" s="78" t="s">
        <v>133</v>
      </c>
      <c r="B98" s="4"/>
      <c r="C98" s="216" t="b">
        <f t="shared" si="0"/>
        <v>0</v>
      </c>
      <c r="D98" s="216"/>
      <c r="E98" s="216"/>
      <c r="F98" s="216"/>
      <c r="G98" s="216"/>
      <c r="H98" s="216"/>
      <c r="I98" s="216"/>
    </row>
    <row r="99" spans="1:9">
      <c r="A99" s="78" t="s">
        <v>140</v>
      </c>
      <c r="B99" s="4"/>
      <c r="C99" s="216" t="b">
        <f t="shared" si="0"/>
        <v>0</v>
      </c>
      <c r="D99" s="216"/>
      <c r="E99" s="216"/>
      <c r="F99" s="216"/>
      <c r="G99" s="216"/>
      <c r="H99" s="216"/>
      <c r="I99" s="216"/>
    </row>
    <row r="100" spans="1:9">
      <c r="A100" s="78" t="s">
        <v>150</v>
      </c>
      <c r="B100" s="4"/>
      <c r="C100" s="216" t="b">
        <f t="shared" si="0"/>
        <v>0</v>
      </c>
      <c r="D100" s="216"/>
      <c r="E100" s="216"/>
      <c r="F100" s="216"/>
      <c r="G100" s="216"/>
      <c r="H100" s="216"/>
      <c r="I100" s="216"/>
    </row>
    <row r="101" spans="1:9" s="101" customFormat="1">
      <c r="A101" s="99"/>
      <c r="B101" s="98"/>
      <c r="C101" s="102"/>
      <c r="D101" s="100"/>
      <c r="E101" s="100"/>
      <c r="F101" s="100"/>
      <c r="G101" s="100"/>
      <c r="H101" s="100"/>
      <c r="I101" s="100"/>
    </row>
    <row r="102" spans="1:9" s="101" customFormat="1">
      <c r="A102" s="100" t="s">
        <v>162</v>
      </c>
      <c r="B102" s="100"/>
      <c r="C102" s="102"/>
      <c r="D102" s="100"/>
      <c r="E102" s="100"/>
      <c r="F102" s="100"/>
      <c r="G102" s="100"/>
      <c r="H102" s="100"/>
      <c r="I102" s="100"/>
    </row>
    <row r="103" spans="1:9" s="101" customFormat="1">
      <c r="A103" s="104" t="s">
        <v>163</v>
      </c>
      <c r="B103" s="123" t="s">
        <v>164</v>
      </c>
      <c r="C103" s="123"/>
      <c r="D103" s="123"/>
      <c r="E103" s="123"/>
      <c r="F103" s="123"/>
      <c r="G103" s="123"/>
      <c r="H103" s="123"/>
      <c r="I103" s="123"/>
    </row>
    <row r="104" spans="1:9" s="101" customFormat="1" ht="116.25" customHeight="1">
      <c r="A104" s="103" t="s">
        <v>165</v>
      </c>
      <c r="B104" s="218" t="s">
        <v>176</v>
      </c>
      <c r="C104" s="218"/>
      <c r="D104" s="218"/>
      <c r="E104" s="218"/>
      <c r="F104" s="218"/>
      <c r="G104" s="218"/>
      <c r="H104" s="218"/>
      <c r="I104" s="218"/>
    </row>
    <row r="105" spans="1:9" s="101" customFormat="1" ht="153.75" customHeight="1">
      <c r="A105" s="103" t="s">
        <v>166</v>
      </c>
      <c r="B105" s="218" t="s">
        <v>177</v>
      </c>
      <c r="C105" s="219"/>
      <c r="D105" s="219"/>
      <c r="E105" s="219"/>
      <c r="F105" s="219"/>
      <c r="G105" s="219"/>
      <c r="H105" s="219"/>
      <c r="I105" s="219"/>
    </row>
    <row r="106" spans="1:9" s="101" customFormat="1" ht="181.5" customHeight="1">
      <c r="A106" s="103" t="s">
        <v>167</v>
      </c>
      <c r="B106" s="218" t="s">
        <v>178</v>
      </c>
      <c r="C106" s="219"/>
      <c r="D106" s="219"/>
      <c r="E106" s="219"/>
      <c r="F106" s="219"/>
      <c r="G106" s="219"/>
      <c r="H106" s="219"/>
      <c r="I106" s="219"/>
    </row>
    <row r="107" spans="1:9" s="101" customFormat="1" ht="117" customHeight="1">
      <c r="A107" s="103" t="s">
        <v>169</v>
      </c>
      <c r="B107" s="218" t="s">
        <v>168</v>
      </c>
      <c r="C107" s="219"/>
      <c r="D107" s="219"/>
      <c r="E107" s="219"/>
      <c r="F107" s="219"/>
      <c r="G107" s="219"/>
      <c r="H107" s="219"/>
      <c r="I107" s="219"/>
    </row>
    <row r="108" spans="1:9" s="101" customFormat="1" ht="91.5" customHeight="1">
      <c r="A108" s="103" t="s">
        <v>171</v>
      </c>
      <c r="B108" s="218" t="s">
        <v>170</v>
      </c>
      <c r="C108" s="218"/>
      <c r="D108" s="218"/>
      <c r="E108" s="218"/>
      <c r="F108" s="218"/>
      <c r="G108" s="218"/>
      <c r="H108" s="218"/>
      <c r="I108" s="218"/>
    </row>
    <row r="109" spans="1:9" s="101" customFormat="1" ht="135" customHeight="1">
      <c r="A109" s="103" t="s">
        <v>172</v>
      </c>
      <c r="B109" s="218" t="s">
        <v>179</v>
      </c>
      <c r="C109" s="218"/>
      <c r="D109" s="218"/>
      <c r="E109" s="218"/>
      <c r="F109" s="218"/>
      <c r="G109" s="218"/>
      <c r="H109" s="218"/>
      <c r="I109" s="218"/>
    </row>
    <row r="110" spans="1:9" s="101" customFormat="1" ht="163.5" customHeight="1">
      <c r="A110" s="103" t="s">
        <v>173</v>
      </c>
      <c r="B110" s="218" t="s">
        <v>180</v>
      </c>
      <c r="C110" s="218"/>
      <c r="D110" s="218"/>
      <c r="E110" s="218"/>
      <c r="F110" s="218"/>
      <c r="G110" s="218"/>
      <c r="H110" s="218"/>
      <c r="I110" s="218"/>
    </row>
    <row r="111" spans="1:9">
      <c r="A111" s="2" t="s">
        <v>82</v>
      </c>
      <c r="B111" s="24"/>
    </row>
    <row r="112" spans="1:9">
      <c r="A112" s="2" t="s">
        <v>85</v>
      </c>
    </row>
    <row r="114" spans="1:8">
      <c r="A114" s="19" t="s">
        <v>83</v>
      </c>
      <c r="E114" s="203"/>
      <c r="F114" s="203"/>
      <c r="G114" s="203"/>
      <c r="H114" s="203"/>
    </row>
    <row r="115" spans="1:8">
      <c r="A115" s="19" t="s">
        <v>161</v>
      </c>
      <c r="E115" s="203"/>
      <c r="F115" s="203"/>
      <c r="G115" s="203"/>
      <c r="H115" s="203"/>
    </row>
    <row r="117" spans="1:8">
      <c r="A117" s="2" t="s">
        <v>86</v>
      </c>
    </row>
    <row r="119" spans="1:8">
      <c r="A119" s="19" t="s">
        <v>83</v>
      </c>
      <c r="E119" s="203"/>
      <c r="F119" s="203"/>
      <c r="G119" s="203"/>
      <c r="H119" s="203"/>
    </row>
    <row r="120" spans="1:8">
      <c r="A120" s="19" t="s">
        <v>161</v>
      </c>
      <c r="E120" s="203"/>
      <c r="F120" s="203"/>
      <c r="G120" s="203"/>
      <c r="H120" s="203"/>
    </row>
    <row r="121" spans="1:8">
      <c r="A121" s="2" t="s">
        <v>87</v>
      </c>
    </row>
    <row r="123" spans="1:8">
      <c r="A123" s="19" t="s">
        <v>83</v>
      </c>
      <c r="E123" s="203"/>
      <c r="F123" s="203"/>
      <c r="G123" s="203"/>
      <c r="H123" s="203"/>
    </row>
    <row r="124" spans="1:8">
      <c r="A124" s="19" t="s">
        <v>161</v>
      </c>
      <c r="E124" s="203"/>
      <c r="F124" s="203"/>
      <c r="G124" s="203"/>
      <c r="H124" s="203"/>
    </row>
    <row r="126" spans="1:8">
      <c r="A126" s="2" t="s">
        <v>90</v>
      </c>
    </row>
  </sheetData>
  <mergeCells count="44">
    <mergeCell ref="B109:I109"/>
    <mergeCell ref="B110:I110"/>
    <mergeCell ref="B103:I103"/>
    <mergeCell ref="B104:I104"/>
    <mergeCell ref="B105:I105"/>
    <mergeCell ref="B106:I106"/>
    <mergeCell ref="B107:I107"/>
    <mergeCell ref="H12:I12"/>
    <mergeCell ref="H13:I13"/>
    <mergeCell ref="H14:I14"/>
    <mergeCell ref="H15:I15"/>
    <mergeCell ref="H16:I16"/>
    <mergeCell ref="A1:I1"/>
    <mergeCell ref="A2:I2"/>
    <mergeCell ref="E123:H123"/>
    <mergeCell ref="B17:C17"/>
    <mergeCell ref="D17:G17"/>
    <mergeCell ref="C14:F14"/>
    <mergeCell ref="A8:G8"/>
    <mergeCell ref="A9:G9"/>
    <mergeCell ref="C12:F12"/>
    <mergeCell ref="C13:F13"/>
    <mergeCell ref="A4:G4"/>
    <mergeCell ref="A5:G5"/>
    <mergeCell ref="A6:G6"/>
    <mergeCell ref="A7:G7"/>
    <mergeCell ref="C15:F15"/>
    <mergeCell ref="C16:F16"/>
    <mergeCell ref="E124:H124"/>
    <mergeCell ref="B20:H20"/>
    <mergeCell ref="E114:H114"/>
    <mergeCell ref="E115:H115"/>
    <mergeCell ref="E119:H119"/>
    <mergeCell ref="E120:H120"/>
    <mergeCell ref="C92:I92"/>
    <mergeCell ref="C93:I93"/>
    <mergeCell ref="C94:I94"/>
    <mergeCell ref="C95:I95"/>
    <mergeCell ref="C99:I99"/>
    <mergeCell ref="C100:I100"/>
    <mergeCell ref="C96:I96"/>
    <mergeCell ref="C97:I97"/>
    <mergeCell ref="C98:I98"/>
    <mergeCell ref="B108:I108"/>
  </mergeCells>
  <phoneticPr fontId="8" type="noConversion"/>
  <conditionalFormatting sqref="B22:H22">
    <cfRule type="colorScale" priority="11">
      <colorScale>
        <cfvo type="min"/>
        <cfvo type="max"/>
        <color rgb="FFFCFCFF"/>
        <color rgb="FF63BE7B"/>
      </colorScale>
    </cfRule>
  </conditionalFormatting>
  <conditionalFormatting sqref="B22:H27">
    <cfRule type="colorScale" priority="8">
      <colorScale>
        <cfvo type="min"/>
        <cfvo type="percentile" val="50"/>
        <cfvo type="max"/>
        <color rgb="FFF8696B"/>
        <color rgb="FFFFEB84"/>
        <color rgb="FF63BE7B"/>
      </colorScale>
    </cfRule>
    <cfRule type="colorScale" priority="10">
      <colorScale>
        <cfvo type="min"/>
        <cfvo type="max"/>
        <color rgb="FFFCFCFF"/>
        <color rgb="FF63BE7B"/>
      </colorScale>
    </cfRule>
  </conditionalFormatting>
  <conditionalFormatting sqref="B25:H27">
    <cfRule type="colorScale" priority="9">
      <colorScale>
        <cfvo type="min"/>
        <cfvo type="max"/>
        <color rgb="FFFCFCFF"/>
        <color rgb="FF63BE7B"/>
      </colorScale>
    </cfRule>
  </conditionalFormatting>
  <conditionalFormatting sqref="B29:H36">
    <cfRule type="colorScale" priority="7">
      <colorScale>
        <cfvo type="min"/>
        <cfvo type="percentile" val="50"/>
        <cfvo type="max"/>
        <color rgb="FFF8696B"/>
        <color rgb="FFFFEB84"/>
        <color rgb="FF63BE7B"/>
      </colorScale>
    </cfRule>
  </conditionalFormatting>
  <conditionalFormatting sqref="B38:H44">
    <cfRule type="colorScale" priority="6">
      <colorScale>
        <cfvo type="min"/>
        <cfvo type="percentile" val="50"/>
        <cfvo type="max"/>
        <color rgb="FFF8696B"/>
        <color rgb="FFFFEB84"/>
        <color rgb="FF63BE7B"/>
      </colorScale>
    </cfRule>
  </conditionalFormatting>
  <conditionalFormatting sqref="B46:H53">
    <cfRule type="colorScale" priority="5">
      <colorScale>
        <cfvo type="min"/>
        <cfvo type="percentile" val="50"/>
        <cfvo type="max"/>
        <color rgb="FFF8696B"/>
        <color rgb="FFFFEB84"/>
        <color rgb="FF63BE7B"/>
      </colorScale>
    </cfRule>
  </conditionalFormatting>
  <conditionalFormatting sqref="B55:H63">
    <cfRule type="colorScale" priority="4">
      <colorScale>
        <cfvo type="min"/>
        <cfvo type="percentile" val="50"/>
        <cfvo type="max"/>
        <color rgb="FFF8696B"/>
        <color rgb="FFFFEB84"/>
        <color rgb="FF63BE7B"/>
      </colorScale>
    </cfRule>
  </conditionalFormatting>
  <conditionalFormatting sqref="B65:H71">
    <cfRule type="colorScale" priority="3">
      <colorScale>
        <cfvo type="min"/>
        <cfvo type="percentile" val="50"/>
        <cfvo type="max"/>
        <color rgb="FFF8696B"/>
        <color rgb="FFFFEB84"/>
        <color rgb="FF63BE7B"/>
      </colorScale>
    </cfRule>
  </conditionalFormatting>
  <conditionalFormatting sqref="B73:H82">
    <cfRule type="colorScale" priority="2">
      <colorScale>
        <cfvo type="min"/>
        <cfvo type="percentile" val="50"/>
        <cfvo type="max"/>
        <color rgb="FFF8696B"/>
        <color rgb="FFFFEB84"/>
        <color rgb="FF63BE7B"/>
      </colorScale>
    </cfRule>
  </conditionalFormatting>
  <conditionalFormatting sqref="B84:H89">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สรุปคะแนนระดับคณะ SAR-IQA</vt:lpstr>
      <vt:lpstr>สรุปคะแนนระดับหลักสูตร SAR-IQA</vt:lpstr>
      <vt:lpstr>สรุปคะแนนระดับหลักสูตร SAR-AUN</vt:lpstr>
      <vt:lpstr>หลักสูตร IQA ที่ 1 </vt:lpstr>
      <vt:lpstr>หลักสูตร AUN ที่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Patpon KEAWYOME</dc:creator>
  <cp:lastModifiedBy>Patpon KEAWYOME</cp:lastModifiedBy>
  <cp:lastPrinted>2025-01-27T06:27:42Z</cp:lastPrinted>
  <dcterms:created xsi:type="dcterms:W3CDTF">2025-01-22T02:00:42Z</dcterms:created>
  <dcterms:modified xsi:type="dcterms:W3CDTF">2025-01-27T06:33:48Z</dcterms:modified>
</cp:coreProperties>
</file>